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75" documentId="13_ncr:1_{F6CB121F-512D-4AA6-A0C1-0FB36C537598}" xr6:coauthVersionLast="47" xr6:coauthVersionMax="47" xr10:uidLastSave="{71D7EB5A-62B0-45A5-A589-34DDE0C627ED}"/>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<sst xmlns="http://schemas.openxmlformats.org/spreadsheetml/2006/main" count="178582" uniqueCount="39075">
  <si>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</si>
  <si>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</si>
  <si>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</si>
  <si>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</si>
  <si>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</si>
  <si>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</si>
  <si>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</si>
  <si>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</si>
  <si>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</si>
  <si>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</si>
  <si>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</si>
  <si>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</si>
  <si>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</si>
  <si>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</si>
  <si>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</si>
  <si>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</si>
  <si>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</si>
  <si>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</si>
  <si>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</si>
  <si>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</si>
  <si>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</si>
  <si>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</si>
  <si>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</si>
  <si>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</si>
  <si>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</si>
  <si>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</si>
  <si>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</si>
  <si>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</si>
  <si>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</si>
  <si>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</si>
  <si>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</si>
  <si>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</si>
  <si>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</si>
  <si>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</si>
  <si>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</si>
  <si>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</si>
  <si>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</si>
  <si>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</si>
  <si>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</si>
  <si>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</si>
  <si>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</si>
  <si>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</si>
  <si>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</si>
  <si>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</si>
  <si>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</si>
  <si>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</si>
  <si>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</si>
  <si>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</si>
  <si>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</si>
  <si>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</si>
  <si>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</si>
  <si>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</si>
  <si>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</si>
  <si>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</si>
  <si>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</si>
  <si>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</si>
  <si>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</si>
  <si>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</si>
  <si>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</si>
  <si>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</si>
  <si>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</si>
  <si>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</si>
  <si>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</si>
  <si>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</si>
  <si>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</si>
  <si>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</si>
  <si>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</si>
  <si>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</si>
  <si>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</si>
  <si>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</si>
  <si>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</si>
  <si>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</si>
  <si>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</si>
  <si>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</si>
  <si>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</si>
  <si>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</si>
  <si>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</si>
  <si>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</si>
  <si>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</si>
  <si>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</si>
  <si>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</si>
  <si>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</si>
  <si>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</si>
  <si>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</si>
  <si>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</si>
  <si>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</si>
  <si>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</si>
  <si>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</si>
  <si>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</si>
  <si>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</si>
  <si>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</si>
  <si>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</si>
  <si>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</si>
  <si>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</si>
  <si>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</si>
  <si>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</si>
  <si>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</si>
  <si>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</si>
  <si>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</si>
  <si>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</si>
  <si>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</si>
  <si>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</si>
  <si>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</si>
  <si>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</si>
  <si>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</si>
  <si>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</si>
  <si>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</si>
  <si>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</si>
  <si>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</si>
  <si>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</si>
  <si>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</si>
  <si>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</si>
  <si>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</si>
  <si>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</si>
  <si>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</si>
  <si>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</si>
  <si>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</si>
  <si>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</si>
  <si>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</si>
  <si>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</si>
  <si>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</si>
  <si>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</si>
  <si>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</si>
  <si>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</si>
  <si>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</si>
  <si>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</si>
  <si>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</si>
  <si>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</si>
  <si>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</si>
  <si>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</si>
  <si>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</si>
  <si>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</si>
  <si>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</si>
  <si>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</si>
  <si>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</si>
  <si>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</si>
  <si>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</si>
  <si>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</si>
  <si>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</si>
  <si>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</si>
  <si>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</si>
  <si>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</si>
  <si>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</si>
  <si>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</si>
  <si>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</si>
  <si>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</si>
  <si>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</si>
  <si>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</si>
  <si>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</si>
  <si>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</si>
  <si>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</si>
  <si>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</si>
  <si>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</si>
  <si>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</si>
  <si>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</si>
  <si>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</si>
  <si>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</si>
  <si>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</si>
  <si>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</si>
  <si>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</si>
  <si>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</si>
  <si>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</si>
  <si>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</si>
  <si>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</si>
  <si>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</si>
  <si>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</si>
  <si>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</si>
  <si>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</si>
  <si>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</si>
  <si>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</si>
  <si>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</si>
  <si>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</si>
  <si>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</si>
  <si>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</si>
  <si>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</si>
  <si>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</si>
  <si>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</si>
  <si>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</si>
  <si>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</si>
  <si>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</si>
  <si>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</si>
  <si>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</si>
  <si>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</si>
  <si>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</si>
  <si>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</si>
  <si>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</si>
  <si>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</si>
  <si>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</si>
  <si>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</si>
  <si>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</si>
  <si>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</si>
  <si>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</si>
  <si>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</si>
  <si>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</si>
  <si>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</si>
  <si>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</si>
  <si>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</si>
  <si>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</si>
  <si>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</si>
  <si>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</si>
  <si>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</si>
  <si>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</si>
  <si>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</si>
  <si>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</si>
  <si>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</si>
  <si>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</si>
  <si>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</si>
  <si>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</si>
  <si>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</si>
  <si>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</si>
  <si>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</si>
  <si>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</si>
  <si>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</si>
  <si>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</si>
  <si>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</si>
  <si>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</si>
  <si>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</si>
  <si>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</si>
  <si>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</si>
  <si>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</si>
  <si>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</si>
  <si>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</si>
  <si>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</si>
  <si>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</si>
  <si>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</si>
  <si>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</si>
  <si>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</si>
  <si>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</si>
  <si>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</si>
  <si>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</si>
  <si>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</si>
  <si>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</si>
  <si>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</si>
  <si>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</si>
  <si>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</si>
  <si>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</si>
  <si>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</si>
  <si>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</si>
  <si>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</si>
  <si>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</si>
  <si>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</si>
  <si>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</si>
  <si>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</si>
  <si>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</si>
  <si>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</si>
  <si>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</si>
  <si>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</si>
  <si>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</si>
  <si>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</si>
  <si>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</si>
  <si>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</si>
  <si>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</si>
  <si>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</si>
  <si>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</si>
  <si>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</si>
  <si>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</si>
  <si>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</si>
  <si>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</si>
  <si>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</si>
  <si>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</si>
  <si>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</si>
  <si>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</si>
  <si>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</si>
  <si>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</si>
  <si>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</si>
  <si>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</si>
  <si>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</si>
  <si>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</si>
  <si>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</si>
  <si>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</si>
  <si>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</si>
  <si>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</si>
  <si>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</si>
  <si>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</si>
  <si>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</si>
  <si>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</si>
  <si>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</si>
  <si>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</si>
  <si>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</si>
  <si>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</si>
  <si>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</si>
  <si>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</si>
  <si>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</si>
  <si>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</si>
  <si>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</si>
  <si>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</si>
  <si>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</si>
  <si>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</si>
  <si>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</si>
  <si>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</si>
  <si>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</si>
  <si>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</si>
  <si>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</si>
  <si>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</si>
  <si>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</si>
  <si>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</si>
  <si>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</si>
  <si>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</si>
  <si>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</si>
  <si>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</si>
  <si>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</si>
  <si>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</si>
  <si>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</si>
  <si>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</si>
  <si>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</si>
  <si>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</si>
  <si>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</si>
  <si>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</si>
  <si>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</si>
  <si>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</si>
  <si>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</si>
  <si>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</si>
  <si>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</si>
  <si>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</si>
  <si>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</si>
  <si>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</si>
  <si>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</si>
  <si>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</si>
  <si>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</si>
  <si>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</si>
  <si>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</si>
  <si>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</si>
  <si>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</si>
  <si>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</si>
  <si>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</si>
  <si>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</si>
  <si>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</si>
  <si>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</si>
  <si>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</si>
  <si>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</si>
  <si>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</si>
  <si>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</si>
  <si>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</si>
  <si>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</si>
  <si>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</si>
  <si>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</si>
  <si>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</si>
  <si>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</si>
  <si>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</si>
  <si>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</si>
  <si>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</si>
  <si>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</si>
  <si>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</si>
  <si>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</si>
  <si>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</si>
  <si>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</si>
  <si>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</si>
  <si>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</si>
  <si>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</si>
  <si>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</si>
  <si>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</si>
  <si>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</si>
  <si>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</si>
  <si>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</si>
  <si>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</si>
  <si>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</si>
  <si>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</si>
  <si>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</si>
  <si>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</si>
  <si>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</si>
  <si>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</si>
  <si>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</si>
  <si>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</si>
  <si>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</si>
  <si>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</si>
  <si>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</si>
  <si>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</si>
  <si>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</si>
  <si>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</si>
  <si>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</si>
  <si>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</si>
  <si>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</si>
  <si>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</si>
  <si>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</si>
  <si>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</si>
  <si>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</si>
  <si>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</si>
  <si>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</si>
  <si>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</si>
  <si>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</si>
  <si>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</si>
  <si>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</si>
  <si>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</si>
  <si>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</si>
  <si>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</si>
  <si>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</si>
  <si>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</si>
  <si>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</si>
  <si>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</si>
  <si>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</si>
  <si>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</si>
  <si>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</si>
  <si>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</si>
  <si>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</si>
  <si>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</si>
  <si>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</si>
  <si>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</si>
  <si>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</si>
  <si>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</si>
  <si>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</si>
  <si>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</si>
  <si>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</si>
  <si>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</si>
  <si>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</si>
  <si>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</si>
  <si>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</si>
  <si>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</si>
  <si>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</si>
  <si>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</si>
  <si>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</si>
  <si>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</si>
  <si>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</si>
  <si>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</si>
  <si>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</si>
  <si>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</si>
  <si>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</si>
  <si>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</si>
  <si>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</si>
  <si>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</si>
  <si>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</si>
  <si>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</si>
  <si>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</si>
  <si>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</si>
  <si>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</si>
  <si>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</si>
  <si>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</si>
  <si>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</si>
  <si>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</si>
  <si>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</si>
  <si>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</si>
  <si>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</si>
  <si>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</si>
  <si>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</si>
  <si>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</si>
  <si>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</si>
  <si>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</si>
  <si>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</si>
  <si>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</si>
  <si>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</si>
  <si>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</si>
  <si>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</si>
  <si>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</si>
  <si>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</si>
  <si>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</si>
  <si>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</si>
  <si>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</si>
  <si>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</si>
  <si>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</si>
  <si>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</si>
  <si>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</si>
  <si>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</si>
  <si>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</si>
  <si>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</si>
  <si>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</si>
  <si>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</si>
  <si>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</si>
  <si>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</si>
  <si>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</si>
  <si>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</si>
  <si>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</si>
  <si>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</si>
  <si>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</si>
  <si>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</si>
  <si>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</si>
  <si>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</si>
  <si>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</si>
  <si>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</si>
  <si>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</si>
  <si>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</si>
  <si>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</si>
  <si>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</si>
  <si>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</si>
  <si>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</si>
  <si>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</si>
  <si>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</si>
  <si>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</si>
  <si>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</si>
  <si>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</si>
  <si>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</si>
  <si>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</si>
  <si>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</si>
  <si>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</si>
  <si>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</si>
  <si>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</si>
  <si>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</si>
  <si>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</si>
  <si>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</si>
  <si>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</si>
  <si>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</si>
  <si>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</si>
  <si>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</si>
  <si>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</si>
  <si>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</si>
  <si>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</si>
  <si>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</si>
  <si>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</si>
  <si>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</si>
  <si>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</si>
  <si>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</si>
  <si>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</si>
  <si>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</si>
  <si>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</si>
  <si>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</si>
  <si>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</si>
  <si>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</si>
  <si>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</si>
  <si>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</si>
  <si>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</si>
  <si>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</si>
  <si>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</si>
  <si>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</si>
  <si>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</si>
  <si>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</si>
  <si>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</si>
  <si>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</si>
  <si>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</si>
  <si>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</si>
  <si>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</si>
  <si>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</si>
  <si>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</si>
  <si>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</si>
  <si>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</si>
  <si>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</si>
  <si>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</si>
  <si>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</si>
  <si>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</si>
  <si>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</si>
  <si>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</si>
  <si>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</si>
  <si>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</si>
  <si>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</si>
  <si>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</si>
  <si>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</si>
  <si>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</si>
  <si>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</si>
  <si>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</si>
  <si>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</si>
  <si>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</si>
  <si>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</si>
  <si>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</si>
  <si>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</si>
  <si>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</si>
  <si>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</si>
  <si>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</si>
  <si>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</si>
  <si>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</si>
  <si>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</si>
  <si>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</si>
  <si>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</si>
  <si>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</si>
  <si>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</si>
  <si>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</si>
  <si>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</si>
  <si>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</si>
  <si>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</si>
  <si>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</si>
  <si>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</si>
  <si>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</si>
  <si>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</si>
  <si>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</si>
  <si>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</si>
  <si>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</si>
  <si>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</si>
  <si>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</si>
  <si>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</si>
  <si>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</si>
  <si>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</si>
  <si>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</si>
  <si>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</si>
  <si>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</si>
  <si>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</si>
  <si>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</si>
  <si>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</si>
  <si>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</si>
  <si>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</si>
  <si>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</si>
  <si>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</si>
  <si>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</si>
  <si>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</si>
  <si>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</si>
  <si>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</si>
  <si>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</si>
  <si>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</si>
  <si>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</si>
  <si>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</si>
  <si>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</si>
  <si>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</si>
  <si>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</si>
  <si>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</si>
  <si>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</si>
  <si>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</si>
  <si>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</si>
  <si>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</si>
  <si>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</si>
  <si>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</si>
  <si>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</si>
  <si>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</si>
  <si>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</si>
  <si>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</si>
  <si>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</si>
  <si>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</si>
  <si>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</si>
  <si>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</si>
  <si>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</si>
  <si>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</si>
  <si>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</si>
  <si>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</si>
  <si>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</si>
  <si>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</si>
  <si>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</si>
  <si>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</si>
  <si>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</si>
  <si>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</si>
  <si>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</si>
  <si>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</si>
  <si>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</si>
  <si>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</si>
  <si>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</si>
  <si>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</si>
  <si>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</si>
  <si>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</si>
  <si>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</si>
  <si>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</si>
  <si>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</si>
  <si>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</si>
  <si>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</si>
  <si>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</si>
  <si>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</si>
  <si>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</si>
  <si>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</si>
  <si>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</si>
  <si>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</si>
  <si>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</si>
  <si>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</si>
  <si>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</si>
  <si>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</si>
  <si>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</si>
  <si>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</si>
  <si>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</si>
  <si>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</si>
  <si>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</si>
  <si>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</si>
  <si>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</si>
  <si>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</si>
  <si>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</si>
  <si>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</si>
  <si>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</si>
  <si>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</si>
  <si>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</si>
  <si>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</si>
  <si>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</si>
  <si>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</si>
  <si>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</si>
  <si>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</si>
  <si>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</si>
  <si>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</si>
  <si>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</si>
  <si>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</si>
  <si>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</si>
  <si>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</si>
  <si>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</si>
  <si>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</si>
  <si>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</si>
  <si>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</si>
  <si>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</si>
  <si>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</si>
  <si>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</si>
  <si>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</si>
  <si>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</si>
  <si>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</si>
  <si>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</si>
  <si>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</si>
  <si>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</si>
  <si>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</si>
  <si>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</si>
  <si>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</si>
  <si>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</si>
  <si>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</si>
  <si>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</si>
  <si>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</si>
  <si>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</si>
  <si>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</si>
  <si>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</si>
  <si>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</si>
  <si>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</si>
  <si>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</si>
  <si>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</si>
  <si>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</si>
  <si>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</si>
  <si>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</si>
  <si>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</si>
  <si>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</si>
  <si>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</si>
  <si>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</si>
  <si>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</si>
  <si>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</si>
  <si>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</si>
  <si>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</si>
  <si>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</si>
  <si>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</si>
  <si>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</si>
  <si>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</si>
  <si>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</si>
  <si>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</si>
  <si>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</si>
  <si>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</si>
  <si>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</si>
  <si>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</si>
  <si>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</si>
  <si>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</si>
  <si>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</si>
  <si>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</si>
  <si>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</si>
  <si>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</si>
  <si>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</si>
  <si>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</si>
  <si>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</si>
  <si>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</si>
  <si>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</si>
  <si>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</si>
  <si>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</si>
  <si>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</si>
  <si>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</si>
  <si>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</si>
  <si>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</si>
  <si>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</si>
  <si>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</si>
  <si>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</si>
  <si>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</si>
  <si>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</si>
  <si>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</si>
  <si>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</si>
  <si>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</si>
  <si>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</si>
  <si>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</si>
  <si>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</si>
  <si>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</si>
  <si>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</si>
  <si>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</si>
  <si>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</si>
  <si>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</si>
  <si>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</si>
  <si>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</si>
  <si>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</si>
  <si>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</si>
  <si>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</si>
  <si>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</si>
  <si>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</si>
  <si>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</si>
  <si>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</si>
  <si>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</si>
  <si>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</si>
  <si>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</si>
  <si>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</si>
  <si>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</si>
  <si>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</si>
  <si>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</si>
  <si>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</si>
  <si>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</si>
  <si>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</si>
  <si>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</si>
  <si>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</si>
  <si>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</si>
  <si>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</si>
  <si>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</si>
  <si>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</si>
  <si>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</si>
  <si>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</si>
  <si>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</si>
  <si>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</si>
  <si>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</si>
  <si>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</si>
  <si>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</si>
  <si>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</si>
  <si>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</si>
  <si>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</si>
  <si>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</si>
  <si>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</si>
  <si>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</si>
  <si>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</si>
  <si>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</si>
  <si>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</si>
  <si>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</si>
  <si>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</si>
  <si>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</si>
  <si>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</si>
  <si>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</si>
  <si>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</si>
  <si>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</si>
  <si>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</si>
  <si>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</si>
  <si>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</si>
  <si>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</si>
  <si>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</si>
  <si>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</si>
  <si>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</si>
  <si>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</si>
  <si>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</si>
  <si>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</si>
  <si>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</si>
  <si>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</si>
  <si>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</si>
  <si>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</si>
  <si>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</si>
  <si>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</si>
  <si>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</si>
  <si>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</si>
  <si>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</si>
  <si>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</si>
  <si>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</si>
  <si>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</si>
  <si>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</si>
  <si>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</si>
  <si>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</si>
  <si>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</si>
  <si>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</si>
  <si>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</si>
  <si>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</si>
  <si>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</si>
  <si>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</si>
  <si>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</si>
  <si>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</si>
  <si>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</si>
  <si>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</si>
  <si>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</si>
  <si>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</si>
  <si>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</si>
  <si>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</si>
  <si>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</si>
  <si>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</si>
  <si>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</si>
  <si>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</si>
  <si>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</si>
  <si>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</si>
  <si>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</si>
  <si>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</si>
  <si>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</si>
  <si>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</si>
  <si>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</si>
  <si>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</si>
  <si>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</si>
  <si>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</si>
  <si>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</si>
  <si>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</si>
  <si>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</si>
  <si>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</si>
  <si>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</si>
  <si>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</si>
  <si>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</si>
  <si>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</si>
  <si>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</si>
  <si>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</si>
  <si>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</si>
  <si>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</si>
  <si>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</si>
  <si>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</si>
  <si>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</si>
  <si>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</si>
  <si>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</si>
  <si>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</si>
  <si>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</si>
  <si>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</si>
  <si>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</si>
  <si>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</si>
  <si>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</si>
  <si>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</si>
  <si>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</si>
  <si>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</si>
  <si>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</si>
  <si>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</si>
  <si>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</si>
  <si>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</si>
  <si>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</si>
  <si>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</si>
  <si>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</si>
  <si>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</si>
  <si>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</si>
  <si>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</si>
  <si>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</si>
  <si>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</si>
  <si>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</si>
  <si>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</si>
  <si>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</si>
  <si>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</si>
  <si>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</si>
  <si>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</si>
  <si>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</si>
  <si>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</si>
  <si>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</si>
  <si>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</si>
  <si>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</si>
  <si>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</si>
  <si>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</si>
  <si>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</si>
  <si>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</si>
  <si>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</si>
  <si>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</si>
  <si>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</si>
  <si>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</si>
  <si>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</si>
  <si>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</si>
  <si>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</si>
  <si>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</si>
  <si>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</si>
  <si>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</si>
  <si>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</si>
  <si>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</si>
  <si>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</si>
  <si>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</si>
  <si>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</si>
  <si>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</si>
  <si>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</si>
  <si>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</si>
  <si>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</si>
  <si>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</si>
  <si>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</si>
  <si>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</si>
  <si>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</si>
  <si>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</si>
  <si>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</si>
  <si>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</si>
  <si>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</si>
  <si>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</si>
  <si>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</si>
  <si>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</si>
  <si>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</si>
  <si>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</si>
  <si>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</si>
  <si>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</si>
  <si>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</si>
  <si>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</si>
  <si>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</si>
  <si>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</si>
  <si>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</si>
  <si>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</si>
  <si>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</si>
  <si>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</si>
  <si>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</si>
  <si>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</si>
  <si>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</si>
  <si>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</si>
  <si>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</si>
  <si>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</si>
  <si>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</si>
  <si>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</si>
  <si>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</si>
  <si>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</si>
  <si>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</si>
  <si>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</si>
  <si>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</si>
  <si>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</si>
  <si>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</si>
  <si>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</si>
  <si>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</si>
  <si>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</si>
  <si>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</si>
  <si>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</si>
  <si>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</si>
  <si>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</si>
  <si>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</si>
  <si>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</si>
  <si>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</si>
  <si>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</si>
  <si>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</si>
  <si>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</si>
  <si>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</si>
  <si>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</si>
  <si>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</si>
  <si>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</si>
  <si>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</si>
  <si>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</si>
  <si>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</si>
  <si>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</si>
  <si>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</si>
  <si>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</si>
  <si>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</si>
  <si>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</si>
  <si>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</si>
  <si>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</si>
  <si>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</si>
  <si>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</si>
  <si>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</si>
  <si>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</si>
  <si>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</si>
  <si>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</si>
  <si>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</si>
  <si>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</si>
  <si>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</si>
  <si>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</si>
  <si>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</si>
  <si>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</si>
  <si>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</si>
  <si>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</si>
  <si>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</si>
  <si>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</si>
  <si>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</si>
  <si>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</si>
  <si>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</si>
  <si>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</si>
  <si>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</si>
  <si>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</si>
  <si>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</si>
  <si>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</si>
  <si>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</si>
  <si>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</si>
  <si>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</si>
  <si>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</si>
  <si>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</si>
  <si>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</si>
  <si>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</si>
  <si>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</si>
  <si>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</si>
  <si>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</si>
  <si>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</si>
  <si>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</si>
  <si>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</si>
  <si>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</si>
  <si>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</si>
  <si>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</si>
  <si>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</si>
  <si>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</si>
  <si>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</si>
  <si>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</si>
  <si>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</si>
  <si>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</si>
  <si>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</si>
  <si>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</si>
  <si>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</si>
  <si>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</si>
  <si>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</si>
  <si>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</si>
  <si>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</si>
  <si>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</si>
  <si>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</si>
  <si>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</si>
  <si>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</si>
  <si>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</si>
  <si>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</si>
  <si>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</si>
  <si>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</si>
  <si>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</si>
  <si>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</si>
  <si>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</si>
  <si>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</si>
  <si>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</si>
  <si>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</si>
  <si>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</si>
  <si>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</si>
  <si>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</si>
  <si>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</si>
  <si>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</si>
  <si>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</si>
  <si>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</si>
  <si>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</si>
  <si>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</si>
  <si>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</si>
  <si>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</si>
  <si>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</si>
  <si>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</si>
  <si>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</si>
  <si>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</si>
  <si>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</si>
  <si>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</si>
  <si>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</si>
  <si>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</si>
  <si>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</si>
  <si>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</si>
  <si>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</si>
  <si>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</si>
  <si>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</si>
  <si>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</si>
  <si>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</si>
  <si>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</si>
  <si>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</si>
  <si>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</si>
  <si>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</si>
  <si>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</si>
  <si>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</si>
  <si>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</si>
  <si>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</si>
  <si>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</si>
  <si>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</si>
  <si>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</si>
  <si>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</si>
  <si>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</si>
  <si>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</si>
  <si>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</si>
  <si>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</si>
  <si>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</si>
  <si>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</si>
  <si>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</si>
  <si>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</si>
  <si>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</si>
  <si>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</si>
  <si>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</si>
  <si>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</si>
  <si>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</si>
  <si>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</si>
  <si>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</si>
  <si>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</si>
  <si>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</si>
  <si>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</si>
  <si>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</si>
  <si>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</si>
  <si>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</si>
  <si>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</si>
  <si>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</si>
  <si>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</si>
  <si>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</si>
  <si>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</si>
  <si>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</si>
  <si>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</si>
  <si>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</si>
  <si>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</si>
  <si>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</si>
  <si>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</si>
  <si>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</si>
  <si>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</si>
  <si>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</si>
  <si>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</si>
  <si>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</si>
  <si>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</si>
  <si>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</si>
  <si>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</si>
  <si>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</si>
  <si>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</si>
  <si>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</si>
  <si>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</si>
  <si>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</si>
  <si>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</si>
  <si>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</si>
  <si>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</si>
  <si>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</si>
  <si>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</si>
  <si>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</si>
  <si>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</si>
  <si>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</si>
  <si>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</si>
  <si>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</si>
  <si>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</si>
  <si>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</si>
  <si>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</si>
  <si>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</si>
  <si>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</si>
  <si>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</si>
  <si>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</si>
  <si>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</si>
  <si>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</si>
  <si>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</si>
  <si>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</si>
  <si>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</si>
  <si>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</si>
  <si>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</si>
  <si>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</si>
  <si>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</si>
  <si>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</si>
  <si>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</si>
  <si>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</si>
  <si>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</si>
  <si>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</si>
  <si>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</si>
  <si>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</si>
  <si>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</si>
  <si>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</si>
  <si>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</si>
  <si>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</si>
  <si>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</si>
  <si>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</si>
  <si>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</si>
  <si>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</si>
  <si>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</si>
  <si>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</si>
  <si>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</si>
  <si>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</si>
  <si>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</si>
  <si>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</si>
  <si>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</si>
  <si>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</si>
  <si>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</si>
  <si>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</si>
  <si>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</si>
  <si>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</si>
  <si>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</si>
  <si>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</si>
  <si>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</si>
  <si>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</si>
  <si>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</si>
  <si>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</si>
  <si>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</si>
  <si>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</si>
  <si>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</si>
  <si>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</si>
  <si>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</si>
  <si>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</si>
  <si>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</si>
  <si>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</si>
  <si>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</si>
  <si>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</si>
  <si>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</si>
  <si>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</si>
  <si>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</si>
  <si>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</si>
  <si>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</si>
  <si>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</si>
  <si>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</si>
  <si>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</si>
  <si>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</si>
  <si>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</si>
  <si>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</si>
  <si>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</si>
  <si>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</si>
  <si>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</si>
  <si>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</si>
  <si>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</si>
  <si>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</si>
  <si>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</si>
  <si>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</si>
  <si>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</si>
  <si>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</si>
  <si>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</si>
  <si>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</si>
  <si>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</si>
  <si>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</si>
  <si>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</si>
  <si>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</si>
  <si>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</si>
  <si>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</si>
  <si>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</si>
  <si>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</si>
  <si>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</si>
  <si>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</si>
  <si>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</si>
  <si>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</si>
  <si>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</si>
  <si>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</si>
  <si>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</si>
  <si>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</si>
  <si>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</si>
  <si>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</si>
  <si>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</si>
  <si>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</si>
  <si>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</si>
  <si>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</si>
  <si>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</si>
  <si>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</si>
  <si>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</si>
  <si>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</si>
  <si>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</si>
  <si>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</si>
  <si>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</si>
  <si>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</si>
  <si>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</si>
  <si>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</si>
  <si>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</si>
  <si>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</si>
  <si>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</si>
  <si>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</si>
  <si>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</si>
  <si>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</si>
  <si>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</si>
  <si>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</si>
  <si>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</si>
  <si>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</si>
  <si>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</si>
  <si>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</si>
  <si>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</si>
  <si>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</si>
  <si>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</si>
  <si>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</si>
  <si>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</si>
  <si>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</si>
  <si>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</si>
  <si>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</si>
  <si>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</si>
  <si>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</si>
  <si>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</si>
  <si>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</si>
  <si>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</si>
  <si>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</si>
  <si>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</si>
  <si>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</si>
  <si>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</si>
  <si>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</si>
  <si>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</si>
  <si>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</si>
  <si>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</si>
  <si>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</si>
  <si>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</si>
  <si>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</si>
  <si>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</si>
  <si>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</si>
  <si>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</si>
  <si>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</si>
  <si>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</si>
  <si>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</si>
  <si>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</si>
  <si>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</si>
  <si>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</si>
  <si>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</si>
  <si>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</si>
  <si>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</si>
  <si>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</si>
  <si>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</si>
  <si>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</si>
  <si>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</si>
  <si>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</si>
  <si>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</si>
  <si>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</si>
  <si>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</si>
  <si>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</si>
  <si>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</si>
  <si>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</si>
  <si>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</si>
  <si>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</si>
  <si>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</si>
  <si>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</si>
  <si>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</si>
  <si>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</si>
  <si>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</si>
  <si>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</si>
  <si>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</si>
  <si>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</si>
  <si>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</si>
  <si>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</si>
  <si>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</si>
  <si>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</si>
  <si>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</si>
  <si>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</si>
  <si>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</si>
  <si>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</si>
  <si>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</si>
  <si>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</si>
  <si>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</si>
  <si>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</si>
  <si>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</si>
  <si>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</si>
  <si>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</si>
  <si>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</si>
  <si>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</si>
  <si>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</si>
  <si>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</si>
  <si>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</si>
  <si>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</si>
  <si>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</si>
  <si>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</si>
  <si>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</si>
  <si>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</si>
  <si>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</si>
  <si>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</si>
  <si>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</si>
  <si>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</si>
  <si>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</si>
  <si>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</si>
  <si>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</si>
  <si>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</si>
  <si>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</si>
  <si>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</si>
  <si>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</si>
  <si>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</si>
  <si>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</si>
  <si>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</si>
  <si>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</si>
  <si>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</si>
  <si>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</si>
  <si>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</si>
  <si>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</si>
  <si>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</si>
  <si>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</si>
  <si>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</si>
  <si>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</si>
  <si>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</si>
  <si>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</si>
  <si>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</si>
  <si>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</si>
  <si>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</si>
  <si>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</si>
  <si>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</si>
  <si>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</si>
  <si>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</si>
  <si>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</si>
  <si>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</si>
  <si>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</si>
  <si>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</si>
  <si>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</si>
  <si>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</si>
  <si>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</si>
  <si>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</si>
  <si>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</si>
  <si>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</si>
  <si>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</si>
  <si>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</si>
  <si>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</si>
  <si>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</si>
  <si>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</si>
  <si>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</si>
  <si>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</si>
  <si>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</si>
  <si>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</si>
  <si>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</si>
  <si>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</si>
  <si>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</si>
  <si>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</si>
  <si>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</si>
  <si>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</si>
  <si>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</si>
  <si>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</si>
  <si>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</si>
  <si>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</si>
  <si>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</si>
  <si>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</si>
  <si>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</si>
  <si>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</si>
  <si>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</si>
  <si>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</si>
  <si>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</si>
  <si>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</si>
  <si>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</si>
  <si>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</si>
  <si>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</si>
  <si>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</si>
  <si>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</si>
  <si>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</si>
  <si>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</si>
  <si>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</si>
  <si>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</si>
  <si>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</si>
  <si>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</si>
  <si>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</si>
  <si>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</si>
  <si>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</si>
  <si>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</si>
  <si>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</si>
  <si>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</si>
  <si>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</si>
  <si>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</si>
  <si>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</si>
  <si>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</si>
  <si>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</si>
  <si>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</si>
  <si>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</si>
  <si>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</si>
  <si>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</si>
  <si>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</si>
  <si>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</si>
  <si>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</si>
  <si>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</si>
  <si>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</si>
  <si>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</si>
  <si>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</si>
  <si>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</si>
  <si>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</si>
  <si>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</si>
  <si>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</si>
  <si>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</si>
  <si>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</si>
  <si>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</si>
  <si>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</si>
  <si>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</si>
  <si>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</si>
  <si>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</si>
  <si>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</si>
  <si>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</si>
  <si>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</si>
  <si>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</si>
  <si>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</si>
  <si>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</si>
  <si>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</si>
  <si>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</si>
  <si>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</si>
  <si>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</si>
  <si>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</si>
  <si>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</si>
  <si>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</si>
  <si>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</si>
  <si>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</si>
  <si>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</si>
  <si>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</si>
  <si>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</si>
  <si>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</si>
  <si>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</si>
  <si>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</si>
  <si>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</si>
  <si>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</si>
  <si>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</si>
  <si>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</si>
  <si>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</si>
  <si>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</si>
  <si>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</si>
  <si>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</si>
  <si>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</si>
  <si>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</si>
  <si>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</si>
  <si>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</si>
  <si>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</si>
  <si>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</si>
  <si>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</si>
  <si>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</si>
  <si>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</si>
  <si>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</si>
  <si>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</si>
  <si>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</si>
  <si>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</si>
  <si>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</si>
  <si>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</si>
  <si>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</si>
  <si>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</si>
  <si>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</si>
  <si>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</si>
  <si>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</si>
  <si>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</si>
  <si>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</si>
  <si>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</si>
  <si>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</si>
  <si>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</si>
  <si>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</si>
  <si>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</si>
  <si>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</si>
  <si>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</si>
  <si>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</si>
  <si>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</si>
  <si>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</si>
  <si>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</si>
  <si>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</si>
  <si>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</si>
  <si>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</si>
  <si>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</si>
  <si>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</si>
  <si>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</si>
  <si>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</si>
  <si>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</si>
  <si>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</si>
  <si>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</si>
  <si>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</si>
  <si>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</si>
  <si>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</si>
  <si>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</si>
  <si>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</si>
  <si>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</si>
  <si>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</si>
  <si>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</si>
  <si>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</si>
  <si>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</si>
  <si>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</si>
  <si>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</si>
  <si>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</si>
  <si>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</si>
  <si>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</si>
  <si>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</si>
  <si>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</si>
  <si>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</si>
  <si>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</si>
  <si>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</si>
  <si>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</si>
  <si>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</si>
  <si>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</si>
  <si>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</si>
  <si>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</si>
  <si>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</si>
  <si>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</si>
  <si>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</si>
  <si>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</si>
  <si>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</si>
  <si>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</si>
  <si>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</si>
  <si>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</si>
  <si>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</si>
  <si>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</si>
  <si>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</si>
  <si>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</si>
  <si>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</si>
  <si>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</si>
  <si>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</si>
  <si>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</si>
  <si>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</si>
  <si>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</si>
  <si>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</si>
  <si>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</si>
  <si>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</si>
  <si>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</si>
  <si>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</si>
  <si>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</si>
  <si>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</si>
  <si>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</si>
  <si>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</si>
  <si>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</si>
  <si>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</si>
  <si>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</si>
  <si>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</si>
  <si>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</si>
  <si>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</si>
  <si>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</si>
  <si>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</si>
  <si>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</si>
  <si>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</si>
  <si>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</si>
  <si>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</si>
  <si>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</si>
  <si>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</si>
  <si>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</si>
  <si>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</si>
  <si>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</si>
  <si>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</si>
  <si>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</si>
  <si>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</si>
  <si>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</si>
  <si>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</si>
  <si>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</si>
  <si>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</si>
  <si>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</si>
  <si>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</si>
  <si>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</si>
  <si>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</si>
  <si>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</si>
  <si>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</si>
  <si>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</si>
  <si>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</si>
  <si>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</si>
  <si>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</si>
  <si>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</si>
  <si>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</si>
  <si>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</si>
  <si>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</si>
  <si>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</si>
  <si>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</si>
  <si>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</si>
  <si>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</si>
  <si>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</si>
  <si>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</si>
  <si>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</si>
  <si>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</si>
  <si>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</si>
  <si>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</si>
  <si>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</si>
  <si>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</si>
  <si>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</si>
  <si>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</si>
  <si>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</si>
  <si>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</si>
  <si>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</si>
  <si>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</si>
  <si>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</si>
  <si>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</si>
  <si>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</si>
  <si>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</si>
  <si>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</si>
  <si>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</si>
  <si>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</si>
  <si>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</si>
  <si>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</si>
  <si>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</si>
  <si>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</si>
  <si>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</si>
  <si>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</si>
  <si>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</si>
  <si>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</si>
  <si>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</si>
  <si>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</si>
  <si>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</si>
  <si>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</si>
  <si>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</si>
  <si>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</si>
  <si>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</si>
  <si>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</si>
  <si>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</si>
  <si>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</si>
  <si>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</si>
  <si>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</si>
  <si>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</si>
  <si>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</si>
  <si>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</si>
  <si>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</si>
  <si>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</si>
  <si>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</si>
  <si>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</si>
  <si>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</si>
  <si>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</si>
  <si>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</si>
  <si>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</si>
  <si>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</si>
  <si>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</si>
  <si>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</si>
  <si>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</si>
  <si>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</si>
  <si>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</si>
  <si>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</si>
  <si>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</si>
  <si>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</si>
  <si>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</si>
  <si>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</si>
  <si>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</si>
  <si>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</si>
  <si>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</si>
  <si>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</si>
  <si>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</si>
  <si>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</si>
  <si>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</si>
  <si>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</si>
  <si>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</si>
  <si>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</si>
  <si>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</si>
  <si>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</si>
  <si>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</si>
  <si>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</si>
  <si>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</si>
  <si>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</si>
  <si>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</si>
  <si>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</si>
  <si>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</si>
  <si>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</si>
  <si>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</si>
  <si>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</si>
  <si>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</si>
  <si>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</si>
  <si>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</si>
  <si>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</si>
  <si>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</si>
  <si>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</si>
  <si>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</si>
  <si>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</si>
  <si>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</si>
  <si>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</si>
  <si>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</si>
  <si>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</si>
  <si>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</si>
  <si>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</si>
  <si>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</si>
  <si>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</si>
  <si>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</si>
  <si>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</si>
  <si>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</si>
  <si>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</si>
  <si>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</si>
  <si>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</si>
  <si>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</si>
  <si>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</si>
  <si>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</si>
  <si>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</si>
  <si>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</si>
  <si>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</si>
  <si>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</si>
  <si>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</si>
  <si>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</si>
  <si>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</si>
  <si>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</si>
  <si>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</si>
  <si>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</si>
  <si>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</si>
  <si>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</si>
  <si>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</si>
  <si>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</si>
  <si>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</si>
  <si>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</si>
  <si>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</si>
  <si>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</si>
  <si>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</si>
  <si>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</si>
  <si>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</si>
  <si>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</si>
  <si>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</si>
  <si>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</si>
  <si>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</si>
  <si>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</si>
  <si>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</si>
  <si>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</si>
  <si>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</si>
  <si>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</si>
  <si>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</si>
  <si>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</si>
  <si>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</si>
  <si>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</si>
  <si>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</si>
  <si>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</si>
  <si>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</si>
  <si>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</si>
  <si>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</si>
  <si>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</si>
  <si>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</si>
  <si>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</si>
  <si>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</si>
  <si>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</si>
  <si>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</si>
  <si>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</si>
  <si>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</si>
  <si>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</si>
  <si>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</si>
  <si>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</si>
  <si>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</si>
  <si>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</si>
  <si>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</si>
  <si>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</si>
  <si>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</si>
  <si>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</si>
  <si>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</si>
  <si>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</si>
  <si>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</si>
  <si>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</si>
  <si>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</si>
  <si>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</si>
  <si>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</si>
  <si>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</si>
  <si>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</si>
  <si>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</si>
  <si>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</si>
  <si>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</si>
  <si>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</si>
  <si>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</si>
  <si>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</si>
  <si>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</si>
  <si>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</si>
  <si>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</si>
  <si>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</si>
  <si>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</si>
  <si>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</si>
  <si>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</si>
  <si>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</si>
  <si>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</si>
  <si>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</si>
  <si>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</si>
  <si>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</si>
  <si>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</si>
  <si>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</si>
  <si>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</si>
  <si>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</si>
  <si>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</si>
  <si>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</si>
  <si>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</si>
  <si>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</si>
  <si>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</si>
  <si>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</si>
  <si>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</si>
  <si>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</si>
  <si>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</si>
  <si>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</si>
  <si>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</si>
  <si>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</si>
  <si>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</si>
  <si>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</si>
  <si>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</si>
  <si>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</si>
  <si>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</si>
  <si>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</si>
  <si>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</si>
  <si>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</si>
  <si>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</si>
  <si>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</si>
  <si>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</si>
  <si>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</si>
  <si>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</si>
  <si>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</si>
  <si>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</si>
  <si>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</si>
  <si>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</si>
  <si>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</si>
  <si>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</si>
  <si>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</si>
  <si>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</si>
  <si>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</si>
  <si>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</si>
  <si>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</si>
  <si>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</si>
  <si>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</si>
  <si>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</si>
  <si>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</si>
  <si>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</si>
  <si>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</si>
  <si>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</si>
  <si>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</si>
  <si>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</si>
  <si>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</si>
  <si>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</si>
  <si>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</si>
  <si>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</si>
  <si>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</si>
  <si>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</si>
  <si>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</si>
  <si>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</si>
  <si>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</si>
  <si>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</si>
  <si>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</si>
  <si>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</si>
  <si>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</si>
  <si>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</si>
  <si>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</si>
  <si>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</si>
  <si>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</si>
  <si>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</si>
  <si>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</si>
  <si>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</si>
  <si>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</si>
  <si>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</si>
  <si>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</si>
  <si>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</si>
  <si>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</si>
  <si>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</si>
  <si>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</si>
  <si>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</si>
  <si>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</si>
  <si>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</si>
  <si>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</si>
  <si>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</si>
  <si>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</si>
  <si>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</si>
  <si>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</si>
  <si>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</si>
  <si>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</si>
  <si>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</si>
  <si>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</si>
  <si>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</si>
  <si>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</si>
  <si>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</si>
  <si>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</si>
  <si>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</si>
  <si>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</si>
  <si>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</si>
  <si>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</si>
  <si>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</si>
  <si>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</si>
  <si>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</si>
  <si>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</si>
  <si>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</si>
  <si>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</si>
  <si>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</si>
  <si>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</si>
  <si>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</si>
  <si>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</si>
  <si>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</si>
  <si>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</si>
  <si>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</si>
  <si>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</si>
  <si>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</si>
  <si>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</si>
  <si>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</si>
  <si>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</si>
  <si>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</si>
  <si>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</si>
  <si>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</si>
  <si>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</si>
  <si>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</si>
  <si>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</si>
  <si>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</si>
  <si>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</si>
  <si>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</si>
  <si>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</si>
  <si>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</si>
  <si>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</si>
  <si>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</si>
  <si>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</si>
  <si>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</si>
  <si>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</si>
  <si>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</si>
  <si>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</si>
  <si>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</si>
  <si>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</si>
  <si>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</si>
  <si>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</si>
  <si>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</si>
  <si>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</si>
  <si>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</si>
  <si>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</si>
  <si>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</si>
  <si>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</si>
  <si>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</si>
  <si>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</si>
  <si>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</si>
  <si>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</si>
  <si>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</si>
  <si>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</si>
  <si>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</si>
  <si>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</si>
  <si>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</si>
  <si>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</si>
  <si>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</si>
  <si>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</si>
  <si>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</si>
  <si>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</si>
  <si>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</si>
  <si>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</si>
  <si>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</si>
  <si>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</si>
  <si>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</si>
  <si>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</si>
  <si>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</si>
  <si>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</si>
  <si>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</si>
  <si>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</si>
  <si>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</si>
  <si>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</si>
  <si>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</si>
  <si>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</si>
  <si>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</si>
  <si>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</si>
  <si>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</si>
  <si>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</si>
  <si>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</si>
  <si>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</si>
  <si>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</si>
  <si>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</si>
  <si>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</si>
  <si>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</si>
  <si>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</si>
  <si>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</si>
  <si>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</si>
  <si>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</si>
  <si>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</si>
  <si>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</si>
  <si>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</si>
  <si>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</si>
  <si>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</si>
  <si>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</si>
  <si>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</si>
  <si>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</si>
  <si>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</si>
  <si>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</si>
  <si>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</si>
  <si>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</si>
  <si>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</si>
  <si>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</si>
  <si>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</si>
  <si>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</si>
  <si>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</si>
  <si>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</si>
  <si>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</si>
  <si>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</si>
  <si>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</si>
  <si>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</si>
  <si>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</si>
  <si>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</si>
  <si>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</si>
  <si>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</si>
  <si>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</si>
  <si>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</si>
  <si>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</si>
  <si>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</si>
  <si>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</si>
  <si>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</si>
  <si>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</si>
  <si>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</si>
  <si>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</si>
  <si>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</si>
  <si>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</si>
  <si>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</si>
  <si>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</si>
  <si>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</si>
  <si>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</si>
  <si>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</si>
  <si>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</si>
  <si>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</si>
  <si>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</si>
  <si>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</si>
  <si>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</si>
  <si>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</si>
  <si>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</si>
  <si>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</si>
  <si>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</si>
  <si>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</si>
  <si>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</si>
  <si>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</si>
  <si>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</si>
  <si>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</si>
  <si>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</si>
  <si>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</si>
  <si>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</si>
  <si>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</si>
  <si>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</si>
  <si>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</si>
  <si>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</si>
  <si>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</si>
  <si>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</si>
  <si>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</si>
  <si>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</si>
  <si>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</si>
  <si>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</si>
  <si>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</si>
  <si>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</si>
  <si>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</si>
  <si>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</si>
  <si>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</si>
  <si>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</si>
  <si>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</si>
  <si>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</si>
  <si>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</si>
  <si>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</si>
  <si>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</si>
  <si>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</si>
  <si>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</si>
  <si>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</si>
  <si>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</si>
  <si>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</si>
  <si>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</si>
  <si>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</si>
  <si>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</si>
  <si>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</si>
  <si>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</si>
  <si>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</si>
  <si>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</si>
  <si>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</si>
  <si>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</si>
  <si>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</si>
  <si>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</si>
  <si>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</si>
  <si>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</si>
  <si>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</si>
  <si>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</si>
  <si>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</si>
  <si>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</si>
  <si>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</si>
  <si>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</si>
  <si>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</si>
  <si>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</si>
  <si>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</si>
  <si>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</si>
  <si>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</si>
  <si>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</si>
  <si>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</si>
  <si>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</si>
  <si>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</si>
  <si>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</si>
  <si>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</si>
  <si>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</si>
  <si>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</si>
  <si>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</si>
  <si>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</si>
  <si>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</si>
  <si>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</si>
  <si>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</si>
  <si>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</si>
  <si>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</si>
  <si>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</si>
  <si>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</si>
  <si>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</si>
  <si>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</si>
  <si>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</si>
  <si>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</si>
  <si>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</si>
  <si>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</si>
  <si>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</si>
  <si>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</si>
  <si>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</si>
  <si>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</si>
  <si>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</si>
  <si>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</si>
  <si>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</si>
  <si>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</si>
  <si>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</si>
  <si>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</si>
  <si>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</si>
  <si>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</si>
  <si>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</si>
  <si>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</si>
  <si>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</si>
  <si>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</si>
  <si>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</si>
  <si>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</si>
  <si>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</si>
  <si>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</si>
  <si>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</si>
  <si>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</si>
  <si>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</si>
  <si>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</si>
  <si>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</si>
  <si>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</si>
  <si>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</si>
  <si>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</si>
  <si>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</si>
  <si>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</si>
  <si>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</si>
  <si>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</si>
  <si>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</si>
  <si>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</si>
  <si>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</si>
  <si>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</si>
  <si>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</si>
  <si>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</si>
  <si>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</si>
  <si>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</si>
  <si>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</si>
  <si>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</si>
  <si>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</si>
  <si>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</si>
  <si>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</si>
  <si>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</si>
  <si>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</si>
  <si>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</si>
  <si>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</si>
  <si>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</si>
  <si>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</si>
  <si>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</si>
  <si>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</si>
  <si>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</si>
  <si>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</si>
  <si>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</si>
  <si>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</si>
  <si>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</si>
  <si>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</si>
  <si>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</si>
  <si>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</si>
  <si>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</si>
  <si>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</si>
  <si>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</si>
  <si>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</si>
  <si>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</si>
  <si>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</si>
  <si>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</si>
  <si>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</si>
  <si>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</si>
  <si>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</si>
  <si>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</si>
  <si>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</si>
  <si>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</si>
  <si>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</si>
  <si>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</si>
  <si>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</si>
  <si>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</si>
  <si>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</si>
  <si>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</si>
  <si>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</si>
  <si>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</si>
  <si>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</si>
  <si>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</si>
  <si>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</si>
  <si>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</si>
  <si>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</si>
  <si>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</si>
  <si>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</si>
  <si>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</si>
  <si>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</si>
  <si>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</si>
  <si>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</si>
  <si>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</si>
  <si>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</si>
  <si>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</si>
  <si>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</si>
  <si>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</si>
  <si>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</si>
  <si>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</si>
  <si>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</si>
  <si>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</si>
  <si>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</si>
  <si>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</si>
  <si>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</si>
  <si>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</si>
  <si>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</si>
  <si>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</si>
  <si>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</si>
  <si>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</si>
  <si>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</si>
  <si>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</si>
  <si>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</si>
  <si>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</si>
  <si>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</si>
  <si>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</si>
  <si>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</si>
  <si>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</si>
  <si>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</si>
  <si>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</si>
  <si>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</si>
  <si>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</si>
  <si>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</si>
  <si>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</si>
  <si>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</si>
  <si>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</si>
  <si>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</si>
  <si>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</si>
  <si>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</si>
  <si>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</si>
  <si>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</si>
  <si>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</si>
  <si>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</si>
  <si>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</si>
  <si>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</si>
  <si>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</si>
  <si>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</si>
  <si>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</si>
  <si>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</si>
  <si>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</si>
  <si>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</si>
  <si>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</si>
  <si>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</si>
  <si>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</si>
  <si>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</si>
  <si>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</si>
  <si>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</si>
  <si>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</si>
  <si>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</si>
  <si>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</si>
  <si>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</si>
  <si>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</si>
  <si>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</si>
  <si>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</si>
  <si>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</si>
  <si>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</si>
  <si>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</si>
  <si>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</si>
  <si>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</si>
  <si>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</si>
  <si>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</si>
  <si>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</si>
  <si>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</si>
  <si>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</si>
  <si>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</si>
  <si>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</si>
  <si>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</si>
  <si>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</si>
  <si>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</si>
  <si>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</si>
  <si>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</si>
  <si>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</si>
  <si>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</si>
  <si>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</si>
  <si>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</si>
  <si>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</si>
  <si>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</si>
  <si>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</si>
  <si>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</si>
  <si>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</si>
  <si>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</si>
  <si>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</si>
  <si>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</si>
  <si>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</si>
  <si>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</si>
  <si>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</si>
  <si>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</si>
  <si>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</si>
  <si>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</si>
  <si>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</si>
  <si>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</si>
  <si>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</si>
  <si>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</si>
  <si>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</si>
  <si>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</si>
  <si>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</si>
  <si>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</si>
  <si>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</si>
  <si>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</si>
  <si>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</si>
  <si>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</si>
  <si>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</si>
  <si>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</si>
  <si>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</si>
  <si>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</si>
  <si>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</si>
  <si>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</si>
  <si>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</si>
  <si>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</si>
  <si>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</si>
  <si>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</si>
  <si>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</si>
  <si>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</si>
  <si>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</si>
  <si>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</si>
  <si>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</si>
  <si>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</si>
  <si>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</si>
  <si>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</si>
  <si>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</si>
  <si>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</si>
  <si>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</si>
  <si>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</si>
  <si>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</si>
  <si>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</si>
  <si>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</si>
  <si>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</si>
  <si>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</si>
  <si>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</si>
  <si>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</si>
  <si>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</si>
  <si>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</si>
  <si>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</si>
  <si>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</si>
  <si>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</si>
  <si>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</si>
  <si>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</si>
  <si>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</si>
  <si>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</si>
  <si>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</si>
  <si>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</si>
  <si>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</si>
  <si>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</si>
  <si>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</si>
  <si>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</si>
  <si>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</si>
  <si>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</si>
  <si>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</si>
  <si>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</si>
  <si>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</si>
  <si>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</si>
  <si>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</si>
  <si>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</si>
  <si>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</si>
  <si>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</si>
  <si>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</si>
  <si>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</si>
  <si>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</si>
  <si>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</si>
  <si>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</si>
  <si>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</si>
  <si>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</si>
  <si>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</si>
  <si>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</si>
  <si>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</si>
  <si>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</si>
  <si>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</si>
  <si>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</si>
  <si>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</si>
  <si>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</si>
  <si>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</si>
  <si>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</si>
  <si>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</si>
  <si>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</si>
  <si>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</si>
  <si>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</si>
  <si>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</si>
  <si>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</si>
  <si>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</si>
  <si>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</si>
  <si>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</si>
  <si>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</si>
  <si>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</si>
  <si>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</si>
  <si>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</si>
  <si>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</si>
  <si>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</si>
  <si>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</si>
  <si>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</si>
  <si>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</si>
  <si>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</si>
  <si>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</si>
  <si>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</si>
  <si>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</si>
  <si>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</si>
  <si>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</si>
  <si>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</si>
  <si>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</si>
  <si>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</si>
  <si>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</si>
  <si>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</si>
  <si>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</si>
  <si>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</si>
  <si>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</si>
  <si>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</si>
  <si>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</si>
  <si>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</si>
  <si>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</si>
  <si>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</si>
  <si>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</si>
  <si>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</si>
  <si>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</si>
  <si>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</si>
  <si>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</si>
  <si>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</si>
  <si>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</si>
  <si>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</si>
  <si>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</si>
  <si>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</si>
  <si>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</si>
  <si>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</si>
  <si>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</si>
  <si>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</si>
  <si>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</si>
  <si>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</si>
  <si>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</si>
  <si>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</si>
  <si>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</si>
  <si>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</si>
  <si>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</si>
  <si>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</si>
  <si>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</si>
  <si>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</si>
  <si>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</si>
  <si>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</si>
  <si>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</si>
  <si>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</si>
  <si>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</si>
  <si>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</si>
  <si>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</si>
  <si>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</si>
  <si>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</si>
  <si>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</si>
  <si>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</si>
  <si>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</si>
  <si>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</si>
  <si>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</si>
  <si>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</si>
  <si>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</si>
  <si>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</si>
  <si>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</si>
  <si>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</si>
  <si>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</si>
  <si>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</si>
  <si>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</si>
  <si>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</si>
  <si>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</si>
  <si>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</si>
  <si>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</si>
  <si>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</si>
  <si>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</si>
  <si>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</si>
  <si>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</si>
  <si>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</si>
  <si>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</si>
  <si>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</si>
  <si>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</si>
  <si>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</si>
  <si>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</si>
  <si>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</si>
  <si>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</si>
  <si>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</si>
  <si>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</si>
  <si>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</si>
  <si>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</si>
  <si>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</si>
  <si>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</si>
  <si>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</si>
  <si>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</si>
  <si>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</si>
  <si>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</si>
  <si>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</si>
  <si>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</si>
  <si>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</si>
  <si>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</si>
  <si>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</si>
  <si>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</si>
  <si>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</si>
  <si>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</si>
  <si>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</si>
  <si>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</si>
  <si>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</si>
  <si>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</si>
  <si>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</si>
  <si>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</si>
  <si>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</si>
  <si>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</si>
  <si>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</si>
  <si>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</si>
  <si>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</si>
  <si>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</si>
  <si>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</si>
  <si>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</si>
  <si>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</si>
  <si>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</si>
  <si>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</si>
  <si>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</si>
  <si>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</si>
  <si>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</si>
  <si>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</si>
  <si>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</si>
  <si>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</si>
  <si>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</si>
  <si>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</si>
  <si>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</si>
  <si>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</si>
  <si>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</si>
  <si>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</si>
  <si>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</si>
  <si>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</si>
  <si>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</si>
  <si>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</si>
  <si>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</si>
  <si>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</si>
  <si>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</si>
  <si>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</si>
  <si>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</si>
  <si>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</si>
  <si>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</si>
  <si>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</si>
  <si>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</si>
  <si>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</si>
  <si>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</si>
  <si>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</si>
  <si>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</si>
  <si>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</si>
  <si>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</si>
  <si>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</si>
  <si>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</si>
  <si>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</si>
  <si>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</si>
  <si>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</si>
  <si>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</si>
  <si>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</si>
  <si>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</si>
  <si>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</si>
  <si>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</si>
  <si>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</si>
  <si>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</si>
  <si>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</si>
  <si>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</si>
  <si>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</si>
  <si>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</si>
  <si>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</si>
  <si>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</si>
  <si>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</si>
  <si>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</si>
  <si>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</si>
  <si>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</si>
  <si>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</si>
  <si>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</si>
  <si>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</si>
  <si>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</si>
  <si>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</si>
  <si>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</si>
  <si>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</si>
  <si>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</si>
  <si>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</si>
  <si>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</si>
  <si>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</si>
  <si>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</si>
  <si>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</si>
  <si>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</si>
  <si>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</si>
  <si>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</si>
  <si>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</si>
  <si>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</si>
  <si>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</si>
  <si>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</si>
  <si>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</si>
  <si>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</si>
  <si>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</si>
  <si>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</si>
  <si>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</si>
  <si>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</si>
  <si>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</si>
  <si>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</si>
  <si>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</si>
  <si>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</si>
  <si>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</si>
  <si>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</si>
  <si>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</si>
  <si>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</si>
  <si>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</si>
  <si>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</si>
  <si>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</si>
  <si>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</si>
  <si>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</si>
  <si>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</si>
  <si>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</si>
  <si>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</si>
  <si>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</si>
  <si>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</si>
  <si>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</si>
  <si>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</si>
  <si>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</si>
  <si>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</si>
  <si>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</si>
  <si>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</si>
  <si>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</si>
  <si>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</si>
  <si>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</si>
  <si>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</si>
  <si>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</si>
  <si>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</si>
  <si>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</si>
  <si>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</si>
  <si>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</si>
  <si>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</si>
  <si>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</si>
  <si>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</si>
  <si>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</si>
  <si>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</si>
  <si>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</si>
  <si>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</si>
  <si>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</si>
  <si>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</si>
  <si>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</si>
  <si>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</si>
  <si>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</si>
  <si>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</si>
  <si>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</si>
  <si>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</si>
  <si>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</si>
  <si>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</si>
  <si>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</si>
  <si>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</si>
  <si>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</si>
  <si>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</si>
  <si>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</si>
  <si>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</si>
  <si>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</si>
  <si>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</si>
  <si>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</si>
  <si>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</si>
  <si>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</si>
  <si>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</si>
  <si>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</si>
  <si>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</si>
  <si>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</si>
  <si>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</si>
  <si>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</si>
  <si>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</si>
  <si>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</si>
  <si>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</si>
  <si>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</si>
  <si>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</si>
  <si>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</si>
  <si>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</si>
  <si>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</si>
  <si>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</si>
  <si>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</si>
  <si>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</si>
  <si>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</si>
  <si>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</si>
  <si>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</si>
  <si>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</si>
  <si>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</si>
  <si>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</si>
  <si>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</si>
  <si>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</si>
  <si>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</si>
  <si>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</si>
  <si>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</si>
  <si>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</si>
  <si>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</si>
  <si>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</si>
  <si>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</si>
  <si>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</si>
  <si>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</si>
  <si>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</si>
  <si>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</si>
  <si>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</si>
  <si>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</si>
  <si>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</si>
  <si>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</si>
  <si>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</si>
  <si>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</si>
  <si>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</si>
  <si>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</si>
  <si>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</si>
  <si>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</si>
  <si>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</si>
  <si>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</si>
  <si>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</si>
  <si>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</si>
  <si>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</si>
  <si>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</si>
  <si>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</si>
  <si>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</si>
  <si>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</si>
  <si>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</si>
  <si>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</si>
  <si>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</si>
  <si>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</si>
  <si>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</si>
  <si>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</si>
  <si>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</si>
  <si>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</si>
  <si>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</si>
  <si>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</si>
  <si>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</si>
  <si>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</si>
  <si>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</si>
  <si>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</si>
  <si>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</si>
  <si>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</si>
  <si>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</si>
  <si>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</si>
  <si>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</si>
  <si>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</si>
  <si>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</si>
  <si>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</si>
  <si>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</si>
  <si>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</si>
  <si>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</si>
  <si>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</si>
  <si>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</si>
  <si>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</si>
  <si>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</si>
  <si>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</si>
  <si>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</si>
  <si>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</si>
  <si>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</si>
  <si>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</si>
  <si>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</si>
  <si>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</si>
  <si>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</si>
  <si>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</si>
  <si>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</si>
  <si>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</si>
  <si>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</si>
  <si>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</si>
  <si>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</si>
  <si>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</si>
  <si>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</si>
  <si>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</si>
  <si>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</si>
  <si>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</si>
  <si>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</si>
  <si>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</si>
  <si>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</si>
  <si>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</si>
  <si>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</si>
  <si>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</si>
  <si>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</si>
  <si>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</si>
  <si>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</si>
  <si>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</si>
  <si>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</si>
  <si>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</si>
  <si>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</si>
  <si>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</si>
  <si>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</si>
  <si>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</si>
  <si>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</si>
  <si>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</si>
  <si>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</si>
  <si>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</si>
  <si>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</si>
  <si>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</si>
  <si>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</si>
  <si>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</si>
  <si>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</si>
  <si>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</si>
  <si>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</si>
  <si>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</si>
  <si>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</si>
  <si>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</si>
  <si>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</si>
  <si>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</si>
  <si>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</si>
  <si>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</si>
  <si>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</si>
  <si>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</si>
  <si>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</si>
  <si>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</si>
  <si>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</si>
  <si>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</si>
  <si>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</si>
  <si>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</si>
  <si>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</si>
  <si>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</si>
  <si>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</si>
  <si>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</si>
  <si>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</si>
  <si>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</si>
  <si>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</si>
  <si>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</si>
  <si>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</si>
  <si>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</si>
  <si>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</si>
  <si>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</si>
  <si>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</si>
  <si>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</si>
  <si>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</si>
  <si>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</si>
  <si>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</si>
  <si>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</si>
  <si>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</si>
  <si>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</si>
  <si>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</si>
  <si>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</si>
  <si>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</si>
  <si>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</si>
  <si>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</si>
  <si>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</si>
  <si>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</si>
  <si>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</si>
  <si>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</si>
  <si>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</si>
  <si>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</si>
  <si>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</si>
  <si>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</si>
  <si>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</si>
  <si>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</si>
  <si>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</si>
  <si>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</si>
  <si>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</si>
  <si>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</si>
  <si>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</si>
  <si>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</si>
  <si>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</si>
  <si>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</si>
  <si>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</si>
  <si>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</si>
  <si>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</si>
  <si>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</si>
  <si>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</si>
  <si>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</si>
  <si>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</si>
  <si>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</si>
  <si>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</si>
  <si>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</si>
  <si>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</si>
  <si>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</si>
  <si>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</si>
  <si>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</si>
  <si>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</si>
  <si>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</si>
  <si>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</si>
  <si>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</si>
  <si>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</si>
  <si>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</si>
  <si>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</si>
  <si>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</si>
  <si>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</si>
  <si>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</si>
  <si>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</si>
  <si>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</si>
  <si>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</si>
  <si>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</si>
  <si>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</si>
  <si>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</si>
  <si>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</si>
  <si>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</si>
  <si>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</si>
  <si>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</si>
  <si>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</si>
  <si>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</si>
  <si>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</si>
  <si>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</si>
  <si>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</si>
  <si>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</si>
  <si>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</si>
  <si>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</si>
  <si>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</si>
  <si>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</si>
  <si>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</si>
  <si>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</si>
  <si>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</si>
  <si>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</si>
  <si>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</si>
  <si>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</si>
  <si>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</si>
  <si>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</si>
  <si>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</si>
  <si>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</si>
  <si>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</si>
  <si>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</si>
  <si>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</si>
  <si>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</si>
  <si>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</si>
  <si>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</si>
  <si>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</si>
  <si>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</si>
  <si>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</si>
  <si>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</si>
  <si>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</si>
  <si>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</si>
  <si>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</si>
  <si>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</si>
  <si>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</si>
  <si>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</si>
  <si>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</si>
  <si>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</si>
  <si>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</si>
  <si>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</si>
  <si>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</si>
  <si>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</si>
  <si>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</si>
  <si>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</si>
  <si>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</si>
  <si>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</si>
  <si>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</si>
  <si>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</si>
  <si>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</si>
  <si>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</si>
  <si>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</si>
  <si>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</si>
  <si>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</si>
  <si>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</si>
  <si>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</si>
  <si>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</si>
  <si>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</si>
  <si>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</si>
  <si>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</si>
  <si>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</si>
  <si>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</si>
  <si>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</si>
  <si>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</si>
  <si>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</si>
  <si>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</si>
  <si>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</si>
  <si>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</si>
  <si>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</si>
  <si>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</si>
  <si>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</si>
  <si>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</si>
  <si>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</si>
  <si>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</si>
  <si>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</si>
  <si>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</si>
  <si>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</si>
  <si>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</si>
  <si>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</si>
  <si>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</si>
  <si>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</si>
  <si>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</si>
  <si>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</si>
  <si>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</si>
  <si>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</si>
  <si>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</si>
  <si>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</si>
  <si>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</si>
  <si>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</si>
  <si>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</si>
  <si>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</si>
  <si>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</si>
  <si>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</si>
  <si>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</si>
  <si>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</si>
  <si>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</si>
  <si>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</si>
  <si>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</si>
  <si>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</si>
  <si>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</si>
  <si>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</si>
  <si>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</si>
  <si>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</si>
  <si>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</si>
  <si>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</si>
  <si>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</si>
  <si>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</si>
  <si>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</si>
  <si>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</si>
  <si>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</si>
  <si>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</si>
  <si>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</si>
  <si>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</si>
  <si>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</si>
  <si>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</si>
  <si>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</si>
  <si>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</si>
  <si>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</si>
  <si>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</si>
  <si>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</si>
  <si>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</si>
  <si>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</si>
  <si>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</si>
  <si>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</si>
  <si>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</si>
  <si>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</si>
  <si>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</si>
  <si>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</si>
  <si>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</si>
  <si>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</si>
  <si>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</si>
  <si>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</si>
  <si>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</si>
  <si>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</si>
  <si>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</si>
  <si>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</si>
  <si>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</si>
  <si>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</si>
  <si>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</si>
  <si>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</si>
  <si>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</si>
  <si>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</si>
  <si>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</si>
  <si>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</si>
  <si>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</si>
  <si>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</si>
  <si>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</si>
  <si>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</si>
  <si>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</si>
  <si>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</si>
  <si>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</si>
  <si>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</si>
  <si>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</si>
  <si>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</si>
  <si>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</si>
  <si>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</si>
  <si>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</si>
  <si>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</si>
  <si>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</si>
  <si>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</si>
  <si>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</si>
  <si>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</si>
  <si>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</si>
  <si>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</si>
  <si>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</si>
  <si>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</si>
  <si>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</si>
  <si>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</si>
  <si>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</si>
  <si>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</si>
  <si>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</si>
  <si>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</si>
  <si>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</si>
  <si>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</si>
  <si>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</si>
  <si>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</si>
  <si>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</si>
  <si>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</si>
  <si>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</si>
  <si>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</si>
  <si>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</si>
  <si>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</si>
  <si>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</si>
  <si>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</si>
  <si>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</si>
  <si>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</si>
  <si>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</si>
  <si>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</si>
  <si>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</si>
  <si>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</si>
  <si>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</si>
  <si>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</si>
  <si>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</si>
  <si>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</si>
  <si>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</si>
  <si>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</si>
  <si>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</si>
  <si>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</si>
  <si>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</si>
  <si>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</si>
  <si>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</si>
  <si>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</si>
  <si>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</si>
  <si>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</si>
  <si>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</si>
  <si>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</si>
  <si>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</si>
  <si>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</si>
  <si>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</si>
  <si>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</si>
  <si>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</si>
  <si>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</si>
  <si>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</si>
  <si>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</si>
  <si>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</si>
  <si>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</si>
  <si>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</si>
  <si>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</si>
  <si>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</si>
  <si>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</si>
  <si>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</si>
  <si>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</si>
  <si>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</si>
  <si>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</si>
  <si>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</si>
  <si>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</si>
  <si>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</si>
  <si>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</si>
  <si>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</si>
  <si>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</si>
  <si>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</si>
  <si>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</si>
  <si>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</si>
  <si>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</si>
  <si>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</si>
  <si>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</si>
  <si>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</si>
  <si>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</si>
  <si>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</si>
  <si>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</si>
  <si>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</si>
  <si>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</si>
  <si>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</si>
  <si>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</si>
  <si>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</si>
  <si>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</si>
  <si>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</si>
  <si>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</si>
  <si>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</si>
  <si>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</si>
  <si>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</si>
  <si>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</si>
  <si>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</si>
  <si>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</si>
  <si>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</si>
  <si>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</si>
  <si>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</si>
  <si>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</si>
  <si>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</si>
  <si>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</si>
  <si>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</si>
  <si>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</si>
  <si>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</si>
  <si>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</si>
  <si>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</si>
  <si>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</si>
  <si>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</si>
  <si>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</si>
  <si>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</si>
  <si>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</si>
  <si>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</si>
  <si>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</si>
  <si>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</si>
  <si>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</si>
  <si>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</si>
  <si>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</si>
  <si>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</si>
  <si>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</si>
  <si>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</si>
  <si>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</si>
  <si>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</si>
  <si>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</si>
  <si>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</si>
  <si>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</si>
  <si>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</si>
  <si>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</si>
  <si>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</si>
  <si>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</si>
  <si>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</si>
  <si>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</si>
  <si>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</si>
  <si>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</si>
  <si>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</si>
  <si>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</si>
  <si>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</si>
  <si>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</si>
  <si>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</si>
  <si>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</si>
  <si>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</si>
  <si>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</si>
  <si>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</si>
  <si>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</si>
  <si>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</si>
  <si>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</si>
  <si>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</si>
  <si>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</si>
  <si>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</si>
  <si>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</si>
  <si>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</si>
  <si>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</si>
  <si>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</si>
  <si>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</si>
  <si>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</si>
  <si>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</si>
  <si>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</si>
  <si>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</si>
  <si>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</si>
  <si>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</si>
  <si>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</si>
  <si>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</si>
  <si>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</si>
  <si>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</si>
  <si>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</si>
  <si>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</si>
  <si>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</si>
  <si>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</si>
  <si>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</si>
  <si>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</si>
  <si>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</si>
  <si>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</si>
  <si>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</si>
  <si>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</si>
  <si>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</si>
  <si>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</si>
  <si>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</si>
  <si>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</si>
  <si>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</si>
  <si>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</si>
  <si>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</si>
  <si>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</si>
  <si>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</si>
  <si>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</si>
  <si>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</si>
  <si>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</si>
  <si>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</si>
  <si>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</si>
  <si>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</si>
  <si>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</si>
  <si>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</si>
  <si>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</si>
  <si>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</si>
  <si>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</si>
  <si>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</si>
  <si>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</si>
  <si>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</si>
  <si>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</si>
  <si>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</si>
  <si>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</si>
  <si>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</si>
  <si>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</si>
  <si>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</si>
  <si>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</si>
  <si>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</si>
  <si>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</si>
  <si>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</si>
  <si>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</si>
  <si>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</si>
  <si>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</si>
  <si>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</si>
  <si>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</si>
  <si>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</si>
  <si>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</si>
  <si>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</si>
  <si>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</si>
  <si>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</si>
  <si>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</si>
  <si>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</si>
  <si>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</si>
  <si>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</si>
  <si>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</si>
  <si>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</si>
  <si>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</si>
  <si>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</si>
  <si>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</si>
  <si>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</si>
  <si>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</si>
  <si>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</si>
  <si>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</si>
  <si>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</si>
  <si>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</si>
  <si>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</si>
  <si>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</si>
  <si>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</si>
  <si>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</si>
  <si>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</si>
  <si>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</si>
  <si>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</si>
  <si>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</si>
  <si>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</si>
  <si>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</si>
  <si>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</si>
  <si>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</si>
  <si>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</si>
  <si>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</si>
  <si>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</si>
  <si>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</si>
  <si>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</si>
  <si>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</si>
  <si>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</si>
  <si>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</si>
  <si>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</si>
  <si>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</si>
  <si>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</si>
  <si>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</si>
  <si>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</si>
  <si>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</si>
  <si>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</si>
  <si>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</si>
  <si>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</si>
  <si>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</si>
  <si>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</si>
  <si>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</si>
  <si>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</si>
  <si>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</si>
  <si>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</si>
  <si>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</si>
  <si>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</si>
  <si>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</si>
  <si>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</si>
  <si>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</si>
  <si>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</si>
  <si>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</si>
  <si>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</si>
  <si>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</si>
  <si>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</si>
  <si>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</si>
  <si>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</si>
  <si>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</si>
  <si>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</si>
  <si>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</si>
  <si>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</si>
  <si>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</si>
  <si>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</si>
  <si>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</si>
  <si>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</si>
  <si>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</si>
  <si>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</si>
  <si>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</si>
  <si>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</si>
  <si>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</si>
  <si>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</si>
  <si>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</si>
  <si>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</si>
  <si>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</si>
  <si>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</si>
  <si>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</si>
  <si>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</si>
  <si>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</si>
  <si>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</si>
  <si>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</si>
  <si>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</si>
  <si>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</si>
  <si>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</si>
  <si>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</si>
  <si>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</si>
  <si>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</si>
  <si>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</si>
  <si>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</si>
  <si>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</si>
  <si>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</si>
  <si>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</si>
  <si>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</si>
  <si>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</si>
  <si>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</si>
  <si>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</si>
  <si>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</si>
  <si>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</si>
  <si>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</si>
  <si>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</si>
  <si>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</si>
  <si>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</si>
  <si>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</si>
  <si>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</si>
  <si>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</si>
  <si>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</si>
  <si>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</si>
  <si>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</si>
  <si>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</si>
  <si>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</si>
  <si>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</si>
  <si>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</si>
  <si>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</si>
  <si>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</si>
  <si>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</si>
  <si>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</si>
  <si>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</si>
  <si>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</si>
  <si>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</si>
  <si>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</si>
  <si>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</si>
  <si>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</si>
  <si>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</si>
  <si>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</si>
  <si>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</si>
  <si>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</si>
  <si>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</si>
  <si>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</si>
  <si>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</si>
  <si>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</si>
  <si>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</si>
  <si>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</si>
  <si>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</si>
  <si>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</si>
  <si>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</si>
  <si>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</si>
  <si>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</si>
  <si>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</si>
  <si>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</si>
  <si>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</si>
  <si>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</si>
  <si>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</si>
  <si>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</si>
  <si>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</si>
  <si>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</si>
  <si>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</si>
  <si>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</si>
  <si>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</si>
  <si>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</si>
  <si>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</si>
  <si>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</si>
  <si>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</si>
  <si>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</si>
  <si>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</si>
  <si>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</si>
  <si>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</si>
  <si>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</si>
  <si>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</si>
  <si>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</si>
  <si>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</si>
  <si>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</si>
  <si>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</si>
  <si>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</si>
  <si>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</si>
  <si>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</si>
  <si>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</si>
  <si>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</si>
  <si>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</si>
  <si>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</si>
  <si>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</si>
  <si>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</si>
  <si>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</si>
  <si>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</si>
  <si>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</si>
  <si>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</si>
  <si>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</si>
  <si>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</si>
  <si>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</si>
  <si>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</si>
  <si>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</si>
  <si>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</si>
  <si>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</si>
  <si>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</si>
  <si>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</si>
  <si>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</si>
  <si>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</si>
  <si>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</si>
  <si>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</si>
  <si>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</si>
  <si>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</si>
  <si>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</si>
  <si>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</si>
  <si>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</si>
  <si>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</si>
  <si>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</si>
  <si>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</si>
  <si>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</si>
  <si>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</si>
  <si>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</si>
  <si>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</si>
  <si>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</si>
  <si>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</si>
  <si>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</si>
  <si>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</si>
  <si>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</si>
  <si>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</si>
  <si>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</si>
  <si>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</si>
  <si>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</si>
  <si>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</si>
  <si>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</si>
  <si>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</si>
  <si>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</si>
  <si>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</si>
  <si>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</si>
  <si>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</si>
  <si>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</si>
  <si>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</si>
  <si>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</si>
  <si>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</si>
  <si>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</si>
  <si>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</si>
  <si>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</si>
  <si>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</si>
  <si>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</si>
  <si>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</si>
  <si>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</si>
  <si>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</si>
  <si>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</si>
  <si>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</si>
  <si>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</si>
  <si>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</si>
  <si>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</si>
  <si>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</si>
  <si>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</si>
  <si>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</si>
  <si>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</si>
  <si>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</si>
  <si>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</si>
  <si>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</si>
  <si>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</si>
  <si>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</si>
  <si>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</si>
  <si>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</si>
  <si>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</si>
  <si>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</si>
  <si>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</si>
  <si>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</si>
  <si>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</si>
  <si>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</si>
  <si>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</si>
  <si>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</si>
  <si>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</si>
  <si>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</si>
  <si>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</si>
  <si>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</si>
  <si>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</si>
  <si>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</si>
  <si>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</si>
  <si>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</si>
  <si>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</si>
  <si>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</si>
  <si>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</si>
  <si>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</si>
  <si>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</si>
  <si>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</si>
  <si>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</si>
  <si>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</si>
  <si>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</si>
  <si>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</si>
  <si>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</si>
  <si>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</si>
  <si>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</si>
  <si>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</si>
  <si>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</si>
  <si>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</si>
  <si>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</si>
  <si>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</si>
  <si>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</si>
  <si>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</si>
  <si>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</si>
  <si>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</si>
  <si>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</si>
  <si>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</si>
  <si>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</si>
  <si>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</si>
  <si>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</si>
  <si>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</si>
  <si>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</si>
  <si>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</si>
  <si>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</si>
  <si>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</si>
  <si>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</si>
  <si>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</si>
  <si>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</si>
  <si>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</si>
  <si>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</si>
  <si>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</si>
  <si>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</si>
  <si>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</si>
  <si>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</si>
  <si>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</si>
  <si>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</si>
  <si>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</si>
  <si>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</si>
  <si>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</si>
  <si>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</si>
  <si>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</si>
  <si>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</si>
  <si>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</si>
  <si>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</si>
  <si>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</si>
  <si>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</si>
  <si>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</si>
  <si>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</si>
  <si>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</si>
  <si>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</si>
  <si>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</si>
  <si>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</si>
  <si>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</si>
  <si>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</si>
  <si>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</si>
  <si>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</si>
  <si>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</si>
  <si>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</si>
  <si>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</si>
  <si>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</si>
  <si>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</si>
  <si>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</si>
  <si>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</si>
  <si>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</si>
  <si>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</si>
  <si>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</si>
  <si>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</si>
  <si>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</si>
  <si>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</si>
  <si>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</si>
  <si>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</si>
  <si>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</si>
  <si>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</si>
  <si>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</si>
  <si>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</si>
  <si>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</si>
  <si>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</si>
  <si>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</si>
  <si>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</si>
  <si>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</si>
  <si>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</si>
  <si>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</si>
  <si>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</si>
  <si>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</si>
  <si>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</si>
  <si>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</si>
  <si>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</si>
  <si>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</si>
  <si>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</si>
  <si>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</si>
  <si>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</si>
  <si>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</si>
  <si>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</si>
  <si>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</si>
  <si>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</si>
  <si>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</si>
  <si>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</si>
  <si>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</si>
  <si>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</si>
  <si>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</si>
  <si>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</si>
  <si>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</si>
  <si>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</si>
  <si>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</si>
  <si>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</si>
  <si>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</si>
  <si>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</si>
  <si>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</si>
  <si>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</si>
  <si>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</si>
  <si>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</si>
  <si>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</si>
  <si>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</si>
  <si>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</si>
  <si>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</si>
  <si>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</si>
  <si>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</si>
  <si>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</si>
  <si>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</si>
  <si>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</si>
  <si>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</si>
  <si>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</si>
  <si>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</si>
  <si>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</si>
  <si>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</si>
  <si>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</si>
  <si>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</si>
  <si>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</si>
  <si>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</si>
  <si>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</si>
  <si>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</si>
  <si>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</si>
  <si>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</si>
  <si>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</si>
  <si>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</si>
  <si>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</si>
  <si>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</si>
  <si>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</si>
  <si>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</si>
  <si>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</si>
  <si>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</si>
  <si>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</si>
  <si>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</si>
  <si>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</si>
  <si>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</si>
  <si>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</si>
  <si>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</si>
  <si>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</si>
  <si>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</si>
  <si>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</si>
  <si>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</si>
  <si>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</si>
  <si>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</si>
  <si>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</si>
  <si>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</si>
  <si>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</si>
  <si>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</si>
  <si>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</si>
  <si>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</si>
  <si>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</si>
  <si>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</si>
  <si>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</si>
  <si>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</si>
  <si>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</si>
  <si>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</si>
  <si>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</si>
  <si>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</si>
  <si>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</si>
  <si>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</si>
  <si>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</si>
  <si>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</si>
  <si>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</si>
  <si>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</si>
  <si>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</si>
  <si>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</si>
  <si>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</si>
  <si>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</si>
  <si>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</si>
  <si>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</si>
  <si>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</si>
  <si>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</si>
  <si>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</si>
  <si>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</si>
  <si>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</si>
  <si>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</si>
  <si>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</si>
  <si>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</si>
  <si>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</si>
  <si>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</si>
  <si>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</si>
  <si>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</si>
  <si>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</si>
  <si>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</si>
  <si>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</si>
  <si>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</si>
  <si>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</si>
  <si>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</si>
  <si>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</si>
  <si>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</si>
  <si>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</si>
  <si>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</si>
  <si>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</si>
  <si>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</si>
  <si>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</si>
  <si>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</si>
  <si>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</si>
  <si>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</si>
  <si>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</si>
  <si>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</si>
  <si>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</si>
  <si>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</si>
  <si>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</si>
  <si>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</si>
  <si>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</si>
  <si>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</si>
  <si>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</si>
  <si>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</si>
  <si>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</si>
  <si>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</si>
  <si>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</si>
  <si>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</si>
  <si>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</si>
  <si>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</si>
  <si>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</si>
  <si>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</si>
  <si>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</si>
  <si>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</si>
  <si>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</si>
  <si>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</si>
  <si>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</si>
  <si>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</si>
  <si>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</si>
  <si>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</si>
  <si>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</si>
  <si>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</si>
  <si>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</si>
  <si>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</si>
  <si>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</si>
  <si>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</si>
  <si>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</si>
  <si>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</si>
  <si>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</si>
  <si>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</si>
  <si>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</si>
  <si>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</si>
  <si>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</si>
  <si>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</si>
  <si>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</si>
  <si>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</si>
  <si>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</si>
  <si>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</si>
  <si>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</si>
  <si>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</si>
  <si>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</si>
  <si>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</si>
  <si>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</si>
  <si>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</si>
  <si>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</si>
  <si>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</si>
  <si>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</si>
  <si>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</si>
  <si>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</si>
  <si>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</si>
  <si>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</si>
  <si>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</si>
  <si>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</si>
  <si>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</si>
  <si>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</si>
  <si>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</si>
  <si>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</si>
  <si>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</si>
  <si>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</si>
  <si>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</si>
  <si>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</si>
  <si>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</si>
  <si>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</si>
  <si>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</si>
  <si>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</si>
  <si>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</si>
  <si>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</si>
  <si>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</si>
  <si>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</si>
  <si>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</si>
  <si>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</si>
  <si>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</si>
  <si>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</si>
  <si>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</si>
  <si>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</si>
  <si>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</si>
  <si>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</si>
  <si>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</si>
  <si>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</si>
  <si>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</si>
  <si>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</si>
  <si>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</si>
  <si>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</si>
  <si>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</si>
  <si>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</si>
  <si>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</si>
  <si>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</si>
  <si>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</si>
  <si>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</si>
  <si>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</si>
  <si>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</si>
  <si>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</si>
  <si>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</si>
  <si>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</si>
  <si>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</si>
  <si>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</si>
  <si>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</si>
  <si>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</si>
  <si>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</si>
  <si>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</si>
  <si>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</si>
  <si>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</si>
  <si>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</si>
  <si>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</si>
  <si>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</si>
  <si>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</si>
  <si>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</si>
  <si>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</si>
  <si>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</si>
  <si>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</si>
  <si>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</si>
  <si>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</si>
  <si>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</si>
  <si>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</si>
  <si>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</si>
  <si>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</si>
  <si>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</si>
  <si>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</si>
  <si>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</si>
  <si>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</si>
  <si>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</si>
  <si>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</si>
  <si>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</si>
  <si>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</si>
  <si>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</si>
  <si>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</si>
  <si>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</si>
  <si>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</si>
  <si>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</si>
  <si>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</si>
  <si>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</si>
  <si>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</si>
  <si>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</si>
  <si>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</si>
  <si>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</si>
  <si>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</si>
  <si>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</si>
  <si>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</si>
  <si>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</si>
  <si>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</si>
  <si>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</si>
  <si>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</si>
  <si>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</si>
  <si>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</si>
  <si>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</si>
  <si>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</si>
  <si>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</si>
  <si>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</si>
  <si>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</si>
  <si>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</si>
  <si>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</si>
  <si>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</si>
  <si>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</si>
  <si>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</si>
  <si>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</si>
  <si>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</si>
  <si>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</si>
  <si>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</si>
  <si>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</si>
  <si>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</si>
  <si>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</si>
  <si>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</si>
  <si>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</si>
  <si>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</si>
  <si>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</si>
  <si>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</si>
  <si>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</si>
  <si>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</si>
  <si>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</si>
  <si>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</si>
  <si>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</si>
  <si>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</si>
  <si>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</si>
  <si>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</si>
  <si>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</si>
  <si>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</si>
  <si>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</si>
  <si>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</si>
  <si>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</si>
  <si>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</si>
  <si>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</si>
  <si>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</si>
  <si>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</si>
  <si>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</si>
  <si>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</si>
  <si>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</si>
  <si>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</si>
  <si>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</si>
  <si>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</si>
  <si>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</si>
  <si>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</si>
  <si>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</si>
  <si>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</si>
  <si>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</si>
  <si>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</si>
  <si>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</si>
  <si>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</si>
  <si>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</si>
  <si>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</si>
  <si>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</si>
  <si>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</si>
  <si>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</si>
  <si>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</si>
  <si>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</si>
  <si>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</si>
  <si>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</si>
  <si>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</si>
  <si>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</si>
  <si>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</si>
  <si>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</si>
  <si>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</si>
  <si>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</si>
  <si>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</si>
  <si>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</si>
  <si>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</si>
  <si>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</si>
  <si>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</si>
  <si>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</si>
  <si>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</si>
  <si>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</si>
  <si>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</si>
  <si>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</si>
  <si>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</si>
  <si>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</si>
  <si>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</si>
  <si>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</si>
  <si>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</si>
  <si>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</si>
  <si>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</si>
  <si>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</si>
  <si>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</si>
  <si>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</si>
  <si>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</si>
  <si>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</si>
  <si>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</si>
  <si>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</si>
  <si>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</si>
  <si>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</si>
  <si>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</si>
  <si>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</si>
  <si>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</si>
  <si>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</si>
  <si>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</si>
  <si>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</si>
  <si>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</si>
  <si>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</si>
  <si>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</si>
  <si>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</si>
  <si>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</si>
  <si>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</si>
  <si>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</si>
  <si>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</si>
  <si>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</si>
  <si>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</si>
  <si>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</si>
  <si>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</si>
  <si>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</si>
  <si>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</si>
  <si>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</si>
  <si>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</si>
  <si>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</si>
  <si>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</si>
  <si>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</si>
  <si>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</si>
  <si>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</si>
  <si>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</si>
  <si>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</si>
  <si>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</si>
  <si>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</si>
  <si>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</si>
  <si>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</si>
  <si>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</si>
  <si>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</si>
  <si>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</si>
  <si>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</si>
  <si>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</si>
  <si>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</si>
  <si>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</si>
  <si>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</si>
  <si>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</si>
  <si>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</si>
  <si>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</si>
  <si>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</si>
  <si>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</si>
  <si>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</si>
  <si>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</si>
  <si>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</si>
  <si>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</si>
  <si>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</si>
  <si>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</si>
  <si>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</si>
  <si>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</si>
  <si>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</si>
  <si>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</si>
  <si>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</si>
  <si>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</si>
  <si>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</si>
  <si>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</si>
  <si>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</si>
  <si>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</si>
  <si>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</si>
  <si>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</si>
  <si>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</si>
  <si>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</si>
  <si>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</si>
  <si>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</si>
  <si>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</si>
  <si>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</si>
  <si>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</si>
  <si>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</si>
  <si>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</si>
  <si>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</si>
  <si>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</si>
  <si>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</si>
  <si>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</si>
  <si>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</si>
  <si>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</si>
  <si>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</si>
  <si>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</si>
  <si>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</si>
  <si>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</si>
  <si>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</si>
  <si>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</si>
  <si>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</si>
  <si>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</si>
  <si>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</si>
  <si>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</si>
  <si>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</si>
  <si>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</si>
  <si>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</si>
  <si>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</si>
  <si>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</si>
  <si>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</si>
  <si>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</si>
  <si>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</si>
  <si>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</si>
  <si>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</si>
  <si>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</si>
  <si>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</si>
  <si>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</si>
  <si>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</si>
  <si>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</si>
  <si>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</si>
  <si>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</si>
  <si>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</si>
  <si>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</si>
  <si>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</si>
  <si>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</si>
  <si>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</si>
  <si>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</si>
  <si>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</si>
  <si>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</si>
  <si>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</si>
  <si>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</si>
  <si>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</si>
  <si>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</si>
  <si>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</si>
  <si>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</si>
  <si>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</si>
  <si>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</si>
  <si>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</si>
  <si>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</si>
  <si>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</si>
  <si>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</si>
  <si>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</si>
  <si>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</si>
  <si>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</si>
  <si>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</si>
  <si>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</si>
  <si>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</si>
  <si>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</si>
  <si>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</si>
  <si>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</si>
  <si>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</si>
  <si>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</si>
  <si>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</si>
  <si>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</si>
  <si>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</si>
  <si>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</si>
  <si>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</si>
  <si>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</si>
  <si>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</si>
  <si>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</si>
  <si>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</si>
  <si>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</si>
  <si>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</si>
  <si>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</si>
  <si>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</si>
  <si>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</si>
  <si>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</si>
  <si>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</si>
  <si>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</si>
  <si>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</si>
  <si>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</si>
  <si>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</si>
  <si>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</si>
  <si>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</si>
  <si>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</si>
  <si>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</si>
  <si>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</si>
  <si>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</si>
  <si>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</si>
  <si>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</si>
  <si>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</si>
  <si>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</si>
  <si>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</si>
  <si>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</si>
  <si>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</si>
  <si>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</si>
  <si>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</si>
  <si>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</si>
  <si>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</si>
  <si>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</si>
  <si>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</si>
  <si>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</si>
  <si>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</si>
  <si>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</si>
  <si>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</si>
  <si>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</si>
  <si>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</si>
  <si>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</si>
  <si>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</si>
  <si>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</si>
  <si>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</si>
  <si>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</si>
  <si>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</si>
  <si>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</si>
  <si>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</si>
  <si>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</si>
  <si>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</si>
  <si>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</si>
  <si>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</si>
  <si>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</si>
  <si>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</si>
  <si>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</si>
  <si>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</si>
  <si>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</si>
  <si>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</si>
  <si>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</si>
  <si>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</si>
  <si>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</si>
  <si>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</si>
  <si>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</si>
  <si>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</si>
  <si>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</si>
  <si>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</si>
  <si>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</si>
  <si>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</si>
  <si>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</si>
  <si>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</si>
  <si>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</si>
  <si>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</si>
  <si>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</si>
  <si>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</si>
  <si>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</si>
  <si>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</si>
  <si>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</si>
  <si>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</si>
  <si>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</si>
  <si>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</si>
  <si>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</si>
  <si>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</si>
  <si>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</si>
  <si>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</si>
  <si>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</si>
  <si>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</si>
  <si>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</si>
  <si>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</si>
  <si>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</si>
  <si>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</si>
  <si>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</si>
  <si>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</si>
  <si>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</si>
  <si>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</si>
  <si>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</si>
  <si>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</si>
  <si>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</si>
  <si>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</si>
  <si>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</si>
  <si>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</si>
  <si>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</si>
  <si>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</si>
  <si>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</si>
  <si>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</si>
  <si>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</si>
  <si>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</si>
  <si>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</si>
  <si>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</si>
  <si>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</si>
  <si>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</si>
  <si>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</si>
  <si>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</si>
  <si>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</si>
  <si>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</si>
  <si>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</si>
  <si>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</si>
  <si>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</si>
  <si>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</si>
  <si>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</si>
  <si>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</si>
  <si>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</si>
  <si>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</si>
  <si>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</si>
  <si>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</si>
  <si>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</si>
  <si>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</si>
  <si>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</si>
  <si>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</si>
  <si>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</si>
  <si>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</si>
  <si>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</si>
  <si>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</si>
  <si>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</si>
  <si>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</si>
  <si>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</si>
  <si>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</si>
  <si>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</si>
  <si>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</si>
  <si>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</si>
  <si>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</si>
  <si>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</si>
  <si>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</si>
  <si>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</si>
  <si>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</si>
  <si>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</si>
  <si>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</si>
  <si>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</si>
  <si>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</si>
  <si>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</si>
  <si>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</si>
  <si>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</si>
  <si>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</si>
  <si>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</si>
  <si>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</si>
  <si>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</si>
  <si>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</si>
  <si>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</si>
  <si>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</si>
  <si>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</si>
  <si>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</si>
  <si>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</si>
  <si>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</si>
  <si>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</si>
  <si>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</si>
  <si>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</si>
  <si>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</si>
  <si>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</si>
  <si>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</si>
  <si>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</si>
  <si>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</si>
  <si>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</si>
  <si>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</si>
  <si>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</si>
  <si>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</si>
  <si>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</si>
  <si>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</si>
  <si>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</si>
  <si>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</si>
  <si>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</si>
  <si>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</si>
  <si>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</si>
  <si>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</si>
  <si>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</si>
  <si>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</si>
  <si>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</si>
  <si>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</si>
  <si>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</si>
  <si>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</si>
  <si>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</si>
  <si>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</si>
  <si>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</si>
  <si>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</si>
  <si>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</si>
  <si>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</si>
  <si>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</si>
  <si>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</si>
  <si>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</si>
  <si>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</si>
  <si>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</si>
  <si>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</si>
  <si>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</si>
  <si>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</si>
  <si>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</si>
  <si>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</si>
  <si>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</si>
  <si>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</si>
  <si>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</si>
  <si>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</si>
  <si>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</si>
  <si>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</si>
  <si>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</si>
  <si>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</si>
  <si>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</si>
  <si>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</si>
  <si>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</si>
  <si>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</si>
  <si>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</si>
  <si>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</si>
  <si>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</si>
  <si>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</si>
  <si>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</si>
  <si>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</si>
  <si>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</si>
  <si>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</si>
  <si>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</si>
  <si>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</si>
  <si>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</si>
  <si>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</si>
  <si>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</si>
  <si>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</si>
  <si>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</si>
  <si>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</si>
  <si>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</si>
  <si>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</si>
  <si>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</si>
  <si>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</si>
  <si>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</si>
  <si>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</si>
  <si>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</si>
  <si>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</si>
  <si>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</si>
  <si>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</si>
  <si>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</si>
  <si>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</si>
  <si>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</si>
  <si>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</si>
  <si>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</si>
  <si>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</si>
  <si>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</si>
  <si>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</si>
  <si>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</si>
  <si>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</si>
  <si>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</si>
  <si>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</si>
  <si>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</si>
  <si>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</si>
  <si>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</si>
  <si>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</si>
  <si>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</si>
  <si>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</si>
  <si>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</si>
  <si>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</si>
  <si>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</si>
  <si>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</si>
  <si>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</si>
  <si>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</si>
  <si>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</si>
  <si>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</si>
  <si>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</si>
  <si>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</si>
  <si>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</si>
  <si>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</si>
  <si>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</si>
  <si>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</si>
  <si>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</si>
  <si>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</si>
  <si>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</si>
  <si>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</si>
  <si>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</si>
  <si>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</si>
  <si>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</si>
  <si>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</si>
  <si>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</si>
  <si>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</si>
  <si>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</si>
  <si>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</si>
  <si>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</si>
  <si>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</si>
  <si>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</si>
  <si>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</si>
  <si>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</si>
  <si>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</si>
  <si>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</si>
  <si>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</si>
  <si>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</si>
  <si>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</si>
  <si>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</si>
  <si>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</si>
  <si>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</si>
  <si>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</si>
  <si>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</si>
  <si>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</si>
  <si>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</si>
  <si>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</si>
  <si>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</si>
  <si>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</si>
  <si>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</si>
  <si>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</si>
  <si>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</si>
  <si>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</si>
  <si>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</si>
  <si>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</si>
  <si>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</si>
  <si>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</si>
  <si>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</si>
  <si>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</si>
  <si>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</si>
  <si>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</si>
  <si>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</si>
  <si>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</si>
  <si>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</si>
  <si>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</si>
  <si>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</si>
  <si>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</si>
  <si>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</si>
  <si>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</si>
  <si>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</si>
  <si>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</si>
  <si>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</si>
  <si>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</si>
  <si>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</si>
  <si>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</si>
  <si>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</si>
  <si>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</si>
  <si>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</si>
  <si>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</si>
  <si>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</si>
  <si>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</si>
  <si>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</si>
  <si>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</si>
  <si>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</si>
  <si>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</si>
  <si>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</si>
  <si>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</si>
  <si>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</si>
  <si>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</si>
  <si>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</si>
  <si>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</si>
  <si>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</si>
  <si>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</si>
  <si>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</si>
  <si>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</si>
  <si>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</si>
  <si>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</si>
  <si>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</si>
  <si>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</si>
  <si>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</si>
  <si>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</si>
  <si>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</si>
  <si>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</si>
  <si>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</si>
  <si>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</si>
  <si>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</si>
  <si>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</si>
  <si>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</si>
  <si>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</si>
  <si>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</si>
  <si>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</si>
  <si>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</si>
  <si>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</si>
  <si>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</si>
  <si>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</si>
  <si>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</si>
  <si>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</si>
  <si>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</si>
  <si>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</si>
  <si>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</si>
  <si>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</si>
  <si>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</si>
  <si>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</si>
  <si>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</si>
  <si>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</si>
  <si>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</si>
  <si>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</si>
  <si>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</si>
  <si>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</si>
  <si>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</si>
  <si>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</si>
  <si>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</si>
  <si>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</si>
  <si>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</si>
  <si>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</si>
  <si>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</si>
  <si>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</si>
  <si>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</si>
  <si>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</si>
  <si>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</si>
  <si>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</si>
  <si>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</si>
  <si>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</si>
  <si>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</si>
  <si>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</si>
  <si>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</si>
  <si>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</si>
  <si>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</si>
  <si>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</si>
  <si>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</si>
  <si>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</si>
  <si>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</si>
  <si>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</si>
  <si>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</si>
  <si>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</si>
  <si>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</si>
  <si>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</si>
  <si>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</si>
  <si>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</si>
  <si>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</si>
  <si>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</si>
  <si>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</si>
  <si>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</si>
  <si>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</si>
  <si>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</si>
  <si>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</si>
  <si>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</si>
  <si>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</si>
  <si>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</si>
  <si>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</si>
  <si>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</si>
  <si>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</si>
  <si>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</si>
  <si>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</si>
  <si>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</si>
  <si>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</si>
  <si>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</si>
  <si>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</si>
  <si>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</si>
  <si>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</si>
  <si>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</si>
  <si>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</si>
  <si>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</si>
  <si>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</si>
  <si>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</si>
  <si>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</si>
  <si>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</si>
  <si>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</si>
  <si>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</si>
  <si>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</si>
  <si>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</si>
  <si>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</si>
  <si>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</si>
  <si>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</si>
  <si>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</si>
  <si>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</si>
  <si>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</si>
  <si>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</si>
  <si>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</si>
  <si>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</si>
  <si>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</si>
  <si>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</si>
  <si>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</si>
  <si>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</si>
  <si>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</si>
  <si>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</si>
  <si>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</si>
  <si>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</si>
  <si>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</si>
  <si>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</si>
  <si>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</si>
  <si>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</si>
  <si>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</si>
  <si>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</si>
  <si>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</si>
  <si>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</si>
  <si>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</si>
  <si>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</si>
  <si>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</si>
  <si>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</si>
  <si>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</si>
  <si>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</si>
  <si>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</si>
  <si>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</si>
  <si>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</si>
  <si>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</si>
  <si>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</si>
  <si>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</si>
  <si>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</si>
  <si>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</si>
  <si>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</si>
  <si>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</si>
  <si>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</si>
  <si>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</si>
  <si>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</si>
  <si>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</si>
  <si>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</si>
  <si>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</si>
  <si>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</si>
  <si>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</si>
  <si>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</si>
  <si>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</si>
  <si>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</si>
  <si>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</si>
  <si>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</si>
  <si>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</si>
  <si>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</si>
  <si>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</si>
  <si>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</si>
  <si>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</si>
  <si>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</si>
  <si>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</si>
  <si>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</si>
  <si>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</si>
  <si>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</si>
  <si>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</si>
  <si>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</si>
  <si>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</si>
  <si>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</si>
  <si>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</si>
  <si>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</si>
  <si>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</si>
  <si>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</si>
  <si>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</si>
  <si>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</si>
  <si>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</si>
  <si>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</si>
  <si>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</si>
  <si>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</si>
  <si>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</si>
  <si>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</si>
  <si>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</si>
  <si>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</si>
  <si>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</si>
  <si>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</si>
  <si>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</si>
  <si>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</si>
  <si>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</si>
  <si>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</si>
  <si>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</si>
  <si>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</si>
  <si>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</si>
  <si>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</si>
  <si>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</si>
  <si>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</si>
  <si>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</si>
  <si>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</si>
  <si>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</si>
  <si>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</si>
  <si>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</si>
  <si>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</si>
  <si>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</si>
  <si>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</si>
  <si>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</si>
  <si>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</si>
  <si>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</si>
  <si>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</si>
  <si>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</si>
  <si>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</si>
  <si>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</si>
  <si>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</si>
  <si>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</si>
  <si>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</si>
  <si>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</si>
  <si>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</si>
  <si>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</si>
  <si>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</si>
  <si>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</si>
  <si>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</si>
  <si>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</si>
  <si>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</si>
  <si>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</si>
  <si>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</si>
  <si>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</si>
  <si>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</si>
  <si>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</si>
  <si>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</si>
  <si>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</si>
  <si>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</si>
  <si>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</si>
  <si>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</si>
  <si>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</si>
  <si>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</si>
  <si>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</si>
  <si>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</si>
  <si>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</si>
  <si>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</si>
  <si>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</si>
  <si>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</si>
  <si>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</si>
  <si>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</si>
  <si>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</si>
  <si>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</si>
  <si>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</si>
  <si>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</si>
  <si>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</si>
  <si>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</si>
  <si>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</si>
  <si>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</si>
  <si>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</si>
  <si>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</si>
  <si>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</si>
  <si>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</si>
  <si>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</si>
  <si>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</si>
  <si>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</si>
  <si>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</si>
  <si>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</si>
  <si>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</si>
  <si>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</si>
  <si>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</si>
  <si>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</si>
  <si>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</si>
  <si>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</si>
  <si>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</si>
  <si>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</si>
  <si>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</si>
  <si>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</si>
  <si>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</si>
  <si>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</si>
  <si>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</si>
  <si>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</si>
  <si>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</si>
  <si>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</si>
  <si>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</si>
  <si>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</si>
  <si>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</si>
  <si>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</si>
  <si>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</si>
  <si>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</si>
  <si>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</si>
  <si>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</si>
  <si>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</si>
  <si>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</si>
  <si>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</si>
  <si>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</si>
  <si>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</si>
  <si>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</si>
  <si>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</si>
  <si>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</si>
  <si>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</si>
  <si>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</si>
  <si>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</si>
  <si>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</si>
  <si>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</si>
  <si>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</si>
  <si>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</si>
  <si>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</si>
  <si>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</si>
  <si>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</si>
  <si>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</si>
  <si>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</si>
  <si>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</si>
  <si>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</si>
  <si>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</si>
  <si>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</si>
  <si>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</si>
  <si>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</si>
  <si>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</si>
  <si>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</si>
  <si>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</si>
  <si>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</si>
  <si>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</si>
  <si>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</si>
  <si>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</si>
  <si>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</si>
  <si>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</si>
  <si>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</si>
  <si>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</si>
  <si>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</si>
  <si>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</si>
  <si>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</si>
  <si>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</si>
  <si>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</si>
  <si>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</si>
  <si>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</si>
  <si>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</si>
  <si>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</si>
  <si>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</si>
  <si>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</si>
  <si>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</si>
  <si>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</si>
  <si>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</si>
  <si>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</si>
  <si>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</si>
  <si>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</si>
  <si>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</si>
  <si>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</si>
  <si>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</si>
  <si>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</si>
  <si>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</si>
  <si>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</si>
  <si>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</si>
  <si>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</si>
  <si>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</si>
  <si>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</si>
  <si>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</si>
  <si>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</si>
  <si>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</si>
  <si>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</si>
  <si>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</si>
  <si>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</si>
  <si>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</si>
  <si>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</si>
  <si>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</si>
  <si>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</si>
  <si>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</si>
  <si>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</si>
  <si>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</si>
  <si>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</si>
  <si>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</si>
  <si>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</si>
  <si>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</si>
  <si>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</si>
  <si>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</si>
  <si>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</si>
  <si>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</si>
  <si>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</si>
  <si>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</si>
  <si>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</si>
  <si>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</si>
  <si>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</si>
  <si>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</si>
  <si>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</si>
  <si>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</si>
  <si>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</si>
  <si>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</si>
  <si>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</si>
  <si>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</si>
  <si>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</si>
  <si>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</si>
  <si>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</si>
  <si>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</si>
  <si>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</si>
  <si>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</si>
  <si>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</si>
  <si>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</si>
  <si>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</si>
  <si>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</si>
  <si>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</si>
  <si>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</si>
  <si>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</si>
  <si>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</si>
  <si>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</si>
  <si>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</si>
  <si>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</si>
  <si>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</si>
  <si>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</si>
  <si>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</si>
  <si>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</si>
  <si>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</si>
  <si>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</si>
  <si>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</si>
  <si>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</si>
  <si>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</si>
  <si>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</si>
  <si>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</si>
  <si>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</si>
  <si>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</si>
  <si>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</si>
  <si>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</si>
  <si>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</si>
  <si>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</si>
  <si>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</si>
  <si>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</si>
  <si>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</si>
  <si>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</si>
  <si>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</si>
  <si>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</si>
  <si>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</si>
  <si>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</si>
  <si>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</si>
  <si>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</si>
  <si>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</si>
  <si>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</si>
  <si>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</si>
  <si>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</si>
  <si>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</si>
  <si>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</si>
  <si>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</si>
  <si>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</si>
  <si>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</si>
  <si>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</si>
  <si>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</si>
  <si>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</si>
  <si>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</si>
  <si>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</si>
  <si>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</si>
  <si>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</si>
  <si>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</si>
  <si>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</si>
  <si>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</si>
  <si>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</si>
  <si>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</si>
  <si>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</si>
  <si>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</si>
  <si>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</si>
  <si>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</si>
  <si>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</si>
  <si>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</si>
  <si>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</si>
  <si>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</si>
  <si>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</si>
  <si>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</si>
  <si>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</si>
  <si>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</si>
  <si>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</si>
  <si>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</si>
  <si>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</si>
  <si>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</si>
  <si>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</si>
  <si>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</si>
  <si>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</si>
  <si>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</si>
  <si>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</si>
  <si>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</si>
  <si>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</si>
  <si>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</si>
  <si>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</si>
  <si>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</si>
  <si>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</si>
  <si>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</si>
  <si>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</si>
  <si>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</si>
  <si>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</si>
  <si>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</si>
  <si>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</si>
  <si>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</si>
  <si>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</si>
  <si>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</si>
  <si>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</si>
  <si>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</si>
  <si>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</si>
  <si>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</si>
  <si>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</si>
  <si>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</si>
  <si>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</si>
  <si>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</si>
  <si>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</si>
  <si>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</si>
  <si>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</si>
  <si>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</si>
  <si>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</si>
  <si>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</si>
  <si>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</si>
  <si>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</si>
  <si>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</si>
  <si>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</si>
  <si>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</si>
  <si>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</si>
  <si>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</si>
  <si>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</si>
  <si>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</si>
  <si>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</si>
  <si>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</si>
  <si>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</si>
  <si>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</si>
  <si>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</si>
  <si>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</si>
  <si>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</si>
  <si>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</si>
  <si>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</si>
  <si>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</si>
  <si>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</si>
  <si>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</si>
  <si>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</si>
  <si>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</si>
  <si>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</si>
  <si>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</si>
  <si>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</si>
  <si>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</si>
  <si>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</si>
  <si>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</si>
  <si>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</si>
  <si>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</si>
  <si>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</si>
  <si>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</si>
  <si>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</si>
  <si>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</si>
  <si>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</si>
  <si>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</si>
  <si>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</si>
  <si>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</si>
  <si>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</si>
  <si>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</si>
  <si>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</si>
  <si>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</si>
  <si>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</si>
  <si>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</si>
  <si>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</si>
  <si>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</si>
  <si>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</si>
  <si>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</si>
  <si>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</si>
  <si>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</si>
  <si>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</si>
  <si>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</si>
  <si>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</si>
  <si>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</si>
  <si>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</si>
  <si>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</si>
  <si>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</si>
  <si>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</si>
  <si>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</si>
  <si>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</si>
  <si>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</si>
  <si>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</si>
  <si>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</si>
  <si>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</si>
  <si>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</si>
  <si>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</si>
  <si>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</si>
  <si>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</si>
  <si>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</si>
  <si>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</si>
  <si>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</si>
  <si>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</si>
  <si>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</si>
  <si>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</si>
  <si>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</si>
  <si>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</si>
  <si>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</si>
  <si>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</si>
  <si>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</si>
  <si>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</si>
  <si>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</si>
  <si>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</si>
  <si>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</si>
  <si>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</si>
  <si>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</si>
  <si>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</si>
  <si>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</si>
  <si>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</si>
  <si>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</si>
  <si>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</si>
  <si>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</si>
  <si>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</si>
  <si>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</si>
  <si>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</si>
  <si>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</si>
  <si>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</si>
  <si>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</si>
  <si>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</si>
  <si>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</si>
  <si>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</si>
  <si>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</si>
  <si>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</si>
  <si>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</si>
  <si>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</si>
  <si>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</si>
  <si>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</si>
  <si>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</si>
  <si>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</si>
  <si>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</si>
  <si>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</si>
  <si>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</si>
  <si>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</si>
  <si>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</si>
  <si>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</si>
  <si>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</si>
  <si>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</si>
  <si>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</si>
  <si>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</si>
  <si>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</si>
  <si>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</si>
  <si>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</si>
  <si>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</si>
  <si>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</si>
  <si>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</si>
  <si>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</si>
  <si>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</si>
  <si>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</si>
  <si>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</si>
  <si>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</si>
  <si>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</si>
  <si>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</si>
  <si>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</si>
  <si>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</si>
  <si>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</si>
  <si>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</si>
  <si>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</si>
  <si>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</si>
  <si>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</si>
  <si>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</si>
  <si>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</si>
  <si>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</si>
  <si>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</si>
  <si>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</si>
  <si>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</si>
  <si>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</si>
  <si>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</si>
  <si>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</si>
  <si>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</si>
  <si>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</si>
  <si>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</si>
  <si>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</si>
  <si>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</si>
  <si>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</si>
  <si>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</si>
  <si>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</si>
  <si>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</si>
  <si>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</si>
  <si>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</si>
  <si>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</si>
  <si>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</si>
  <si>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</si>
  <si>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</si>
  <si>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</si>
  <si>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</si>
  <si>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</si>
  <si>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</si>
  <si>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</si>
  <si>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</si>
  <si>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</si>
  <si>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</si>
  <si>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</si>
  <si>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</si>
  <si>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</si>
  <si>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</si>
  <si>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</si>
  <si>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</si>
  <si>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</si>
  <si>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</si>
  <si>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</si>
  <si>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</si>
  <si>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</si>
  <si>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</si>
  <si>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</si>
  <si>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</si>
  <si>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</si>
  <si>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</si>
  <si>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</si>
  <si>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</si>
  <si>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</si>
  <si>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</si>
  <si>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</si>
  <si>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</si>
  <si>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</si>
  <si>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</si>
  <si>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</si>
  <si>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</si>
  <si>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</si>
  <si>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</si>
  <si>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</si>
  <si>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</si>
  <si>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</si>
  <si>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</si>
  <si>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</si>
  <si>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</si>
  <si>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</si>
  <si>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</si>
  <si>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</si>
  <si>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</si>
  <si>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</si>
  <si>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</si>
  <si>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</si>
  <si>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</si>
  <si>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</si>
  <si>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</si>
  <si>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</si>
  <si>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</si>
  <si>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</si>
  <si>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</si>
  <si>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</si>
  <si>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</si>
  <si>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</si>
  <si>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</si>
  <si>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</si>
  <si>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</si>
  <si>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</si>
  <si>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</si>
  <si>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</si>
  <si>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</si>
  <si>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</si>
  <si>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</si>
  <si>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</si>
  <si>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</si>
  <si>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</si>
  <si>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</si>
  <si>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</si>
  <si>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</si>
  <si>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</si>
  <si>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</si>
  <si>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</si>
  <si>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</si>
  <si>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</si>
  <si>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</si>
  <si>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</si>
  <si>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</si>
  <si>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</si>
  <si>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</si>
  <si>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</si>
  <si>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</si>
  <si>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</si>
  <si>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</si>
  <si>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</si>
  <si>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</si>
  <si>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</si>
  <si>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</si>
  <si>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</si>
  <si>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</si>
  <si>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</si>
  <si>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</si>
  <si>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</si>
  <si>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</si>
  <si>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</si>
  <si>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</si>
  <si>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</si>
  <si>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</si>
  <si>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</si>
  <si>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</si>
  <si>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</si>
  <si>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</si>
  <si>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</si>
  <si>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</si>
  <si>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</si>
  <si>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</si>
  <si>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</si>
  <si>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</si>
  <si>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</si>
  <si>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</si>
  <si>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</si>
  <si>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</si>
  <si>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</si>
  <si>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</si>
  <si>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</si>
  <si>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</si>
  <si>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</si>
  <si>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</si>
  <si>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</si>
  <si>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</si>
  <si>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</si>
  <si>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</si>
  <si>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</si>
  <si>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</si>
  <si>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</si>
  <si>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</si>
  <si>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</si>
  <si>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</si>
  <si>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</si>
  <si>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</si>
  <si>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</si>
  <si>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</si>
  <si>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</si>
  <si>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</si>
  <si>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</si>
  <si>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</si>
  <si>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</si>
  <si>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</si>
  <si>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</si>
  <si>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</si>
  <si>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</si>
  <si>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</si>
  <si>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</si>
  <si>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</si>
  <si>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</si>
  <si>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</si>
  <si>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</si>
  <si>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</si>
  <si>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</si>
  <si>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</si>
  <si>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</si>
  <si>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</si>
  <si>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</si>
  <si>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</si>
  <si>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</si>
  <si>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</si>
  <si>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</si>
  <si>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</si>
  <si>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</si>
  <si>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</si>
  <si>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</si>
  <si>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</si>
  <si>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</si>
  <si>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</si>
  <si>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</si>
  <si>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</si>
  <si>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</si>
  <si>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</si>
  <si>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</si>
  <si>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</si>
  <si>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</si>
  <si>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</si>
  <si>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</si>
  <si>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</si>
  <si>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</si>
  <si>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</si>
  <si>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</si>
  <si>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</si>
  <si>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</si>
  <si>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</si>
  <si>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</si>
  <si>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</si>
  <si>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</si>
  <si>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</si>
  <si>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</si>
  <si>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</si>
  <si>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</si>
  <si>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</si>
  <si>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</si>
  <si>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</si>
  <si>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</si>
  <si>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</si>
  <si>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</si>
  <si>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</si>
  <si>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</si>
  <si>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</si>
  <si>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</si>
  <si>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</si>
  <si>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</si>
  <si>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</si>
  <si>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</si>
  <si>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</si>
  <si>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</si>
  <si>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</si>
  <si>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</si>
  <si>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</si>
  <si>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</si>
  <si>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</si>
  <si>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</si>
  <si>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</si>
  <si>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</si>
  <si>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</si>
  <si>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</si>
  <si>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</si>
  <si>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</si>
  <si>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</si>
  <si>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</si>
  <si>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</si>
  <si>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</si>
  <si>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</si>
  <si>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</si>
  <si>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</si>
  <si>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</si>
  <si>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</si>
  <si>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</si>
  <si>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</si>
  <si>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</si>
  <si>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</si>
  <si>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</si>
  <si>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</si>
  <si>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</si>
  <si>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</si>
  <si>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</si>
  <si>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</si>
  <si>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</si>
  <si>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</si>
  <si>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</si>
  <si>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</si>
  <si>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</si>
  <si>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</si>
  <si>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</si>
  <si>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</si>
  <si>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</si>
  <si>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</si>
  <si>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</si>
  <si>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</si>
  <si>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</si>
  <si>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</si>
  <si>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</si>
  <si>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</si>
  <si>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</si>
  <si>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</si>
  <si>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</si>
  <si>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</si>
  <si>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</si>
  <si>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</si>
  <si>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</si>
  <si>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</si>
  <si>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</si>
  <si>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</si>
  <si>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</si>
  <si>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</si>
  <si>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</si>
  <si>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</si>
  <si>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</si>
  <si>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</si>
  <si>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</si>
  <si>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</si>
  <si>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</si>
  <si>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</si>
  <si>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</si>
  <si>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</si>
  <si>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</si>
  <si>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</si>
  <si>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</si>
  <si>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</si>
  <si>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</si>
  <si>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</si>
  <si>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</si>
  <si>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</si>
  <si>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</si>
  <si>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</si>
  <si>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</si>
  <si>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</si>
  <si>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</si>
  <si>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</si>
  <si>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</si>
  <si>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</si>
  <si>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</si>
  <si>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</si>
  <si>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</si>
  <si>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</si>
  <si>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</si>
  <si>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</si>
  <si>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</si>
  <si>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</si>
  <si>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</si>
  <si>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</si>
  <si>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</si>
  <si>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</si>
  <si>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</si>
  <si>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</si>
  <si>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</si>
  <si>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</si>
  <si>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</si>
  <si>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</si>
  <si>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</si>
  <si>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</si>
  <si>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</si>
  <si>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</si>
  <si>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</si>
  <si>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</si>
  <si>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</si>
  <si>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</si>
  <si>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</si>
  <si>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</si>
  <si>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</si>
  <si>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</si>
  <si>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</si>
  <si>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</si>
  <si>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</si>
  <si>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</si>
  <si>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</si>
  <si>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</si>
  <si>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</si>
  <si>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</si>
  <si>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</si>
  <si>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</si>
  <si>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</si>
  <si>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</si>
  <si>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</si>
  <si>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</si>
  <si>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</si>
  <si>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</si>
  <si>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</si>
  <si>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</si>
  <si>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</si>
  <si>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</si>
  <si>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</si>
  <si>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</si>
  <si>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</si>
  <si>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</si>
  <si>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</si>
  <si>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</si>
  <si>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</si>
  <si>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</si>
  <si>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</si>
  <si>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</si>
  <si>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</si>
  <si>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</si>
  <si>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</si>
  <si>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</si>
  <si>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</si>
  <si>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</si>
  <si>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</si>
  <si>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</si>
  <si>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</si>
  <si>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</si>
  <si>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</si>
  <si>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</si>
  <si>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</si>
  <si>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</si>
  <si>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</si>
  <si>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</si>
  <si>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</si>
  <si>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</si>
  <si>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</si>
  <si>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</si>
  <si>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</si>
  <si>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</si>
  <si>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</si>
  <si>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</si>
  <si>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</si>
  <si>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</si>
  <si>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</si>
  <si>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</si>
  <si>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</si>
  <si>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</si>
  <si>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</si>
  <si>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</si>
  <si>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</si>
  <si>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</si>
  <si>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</si>
  <si>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</si>
  <si>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</si>
  <si>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</si>
  <si>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</si>
  <si>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</si>
  <si>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</si>
  <si>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</si>
  <si>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</si>
  <si>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</si>
  <si>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</si>
  <si>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</si>
  <si>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</si>
  <si>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</si>
  <si>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</si>
  <si>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</si>
  <si>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</si>
  <si>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</si>
  <si>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</si>
  <si>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</si>
  <si>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</si>
  <si>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</si>
  <si>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</si>
  <si>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</si>
  <si>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</si>
  <si>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</si>
  <si>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</si>
  <si>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</si>
  <si>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</si>
  <si>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</si>
  <si>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</si>
  <si>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</si>
  <si>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</si>
  <si>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</si>
  <si>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</si>
  <si>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</si>
  <si>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</si>
  <si>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</si>
  <si>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</si>
  <si>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</si>
  <si>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</si>
  <si>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</si>
  <si>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</si>
  <si>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</si>
  <si>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</si>
  <si>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</si>
  <si>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</si>
  <si>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</si>
  <si>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</si>
  <si>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</si>
  <si>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</si>
  <si>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</si>
  <si>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</si>
  <si>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</si>
  <si>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</si>
  <si>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</si>
  <si>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</si>
  <si>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</si>
  <si>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</si>
  <si>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</si>
  <si>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</si>
  <si>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</si>
  <si>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</si>
  <si>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</si>
  <si>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</si>
  <si>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</si>
  <si>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</si>
  <si>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</si>
  <si>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</si>
  <si>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</si>
  <si>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</si>
  <si>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</si>
  <si>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</si>
  <si>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</si>
  <si>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</si>
  <si>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</si>
  <si>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</si>
  <si>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</si>
  <si>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</si>
  <si>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</si>
  <si>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</si>
  <si>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</si>
  <si>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</si>
  <si>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</si>
  <si>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</si>
  <si>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</si>
  <si>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</si>
  <si>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</si>
  <si>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</si>
  <si>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</si>
  <si>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</si>
  <si>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</si>
  <si>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</si>
  <si>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</si>
  <si>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</si>
  <si>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</si>
  <si>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</si>
  <si>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</si>
  <si>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</si>
  <si>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</si>
  <si>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</si>
  <si>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</si>
  <si>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</si>
  <si>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</si>
  <si>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</si>
  <si>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</si>
  <si>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</si>
  <si>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</si>
  <si>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</si>
  <si>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</si>
  <si>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</si>
  <si>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</si>
  <si>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</si>
  <si>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</si>
  <si>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</si>
  <si>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</si>
  <si>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</si>
  <si>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</si>
  <si>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</si>
  <si>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</si>
  <si>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</si>
  <si>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</si>
  <si>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</si>
  <si>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</si>
  <si>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</si>
  <si>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</si>
  <si>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</si>
  <si>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</si>
  <si>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</si>
  <si>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</si>
  <si>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</si>
  <si>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</si>
  <si>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</si>
  <si>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</si>
  <si>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</si>
  <si>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</si>
  <si>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</si>
  <si>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</si>
  <si>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</si>
  <si>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</si>
  <si>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</si>
  <si>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</si>
  <si>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</si>
  <si>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</si>
  <si>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</si>
  <si>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</si>
  <si>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</si>
  <si>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</si>
  <si>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</si>
  <si>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</si>
  <si>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</si>
  <si>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</si>
  <si>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</si>
  <si>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</si>
  <si>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</si>
  <si>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</si>
  <si>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</si>
  <si>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</si>
  <si>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</si>
  <si>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</si>
  <si>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</si>
  <si>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</si>
  <si>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</si>
  <si>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</si>
  <si>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</si>
  <si>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</si>
  <si>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</si>
  <si>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</si>
  <si>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</si>
  <si>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</si>
  <si>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</si>
  <si>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</si>
  <si>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</si>
  <si>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</si>
  <si>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</si>
  <si>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</si>
  <si>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</si>
  <si>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</si>
  <si>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</si>
  <si>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</si>
  <si>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</si>
  <si>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</si>
  <si>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</si>
  <si>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</si>
  <si>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</si>
  <si>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</si>
  <si>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</si>
  <si>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</si>
  <si>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</si>
  <si>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</si>
  <si>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</si>
  <si>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</si>
  <si>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</si>
  <si>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</si>
  <si>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</si>
  <si>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</si>
  <si>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</si>
  <si>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</si>
  <si>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</si>
  <si>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</si>
  <si>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</si>
  <si>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</si>
  <si>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</si>
  <si>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</si>
  <si>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</si>
  <si>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</si>
  <si>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</si>
  <si>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</si>
  <si>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</si>
  <si>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</si>
  <si>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</si>
  <si>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</si>
  <si>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</si>
  <si>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</si>
  <si>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</si>
  <si>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</si>
  <si>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</si>
  <si>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</si>
  <si>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</si>
  <si>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</si>
  <si>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</si>
  <si>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</si>
  <si>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</si>
  <si>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</si>
  <si>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</si>
  <si>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</si>
  <si>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</si>
  <si>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</si>
  <si>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</si>
  <si>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</si>
  <si>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</si>
  <si>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</si>
  <si>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</si>
  <si>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</si>
  <si>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</si>
  <si>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</si>
  <si>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</si>
  <si>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</si>
  <si>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</si>
  <si>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</si>
  <si>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</si>
  <si>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</si>
  <si>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</si>
  <si>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</si>
  <si>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</si>
  <si>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</si>
  <si>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</si>
  <si>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</si>
  <si>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</si>
  <si>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</si>
  <si>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</si>
  <si>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</si>
  <si>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</si>
  <si>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</si>
  <si>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</si>
  <si>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</si>
  <si>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</si>
  <si>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</si>
  <si>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</si>
  <si>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</si>
  <si>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</si>
  <si>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</si>
  <si>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</si>
  <si>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</si>
  <si>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</si>
  <si>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</si>
  <si>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</si>
  <si>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</si>
  <si>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</si>
  <si>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</si>
  <si>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</si>
  <si>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</si>
  <si>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</si>
  <si>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</si>
  <si>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</si>
  <si>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</si>
  <si>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</si>
  <si>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</si>
  <si>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</si>
  <si>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</si>
  <si>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</si>
  <si>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</si>
  <si>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</si>
  <si>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</si>
  <si>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</si>
  <si>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</si>
  <si>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</si>
  <si>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</si>
  <si>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</si>
  <si>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</si>
  <si>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</si>
  <si>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</si>
  <si>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</si>
  <si>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</si>
  <si>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</si>
  <si>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</si>
  <si>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</si>
  <si>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</si>
  <si>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</si>
  <si>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</si>
  <si>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</si>
  <si>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</si>
  <si>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</si>
  <si>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</si>
  <si>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</si>
  <si>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</si>
  <si>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</si>
  <si>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</si>
  <si>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</si>
  <si>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</si>
  <si>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</si>
  <si>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</si>
  <si>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</si>
  <si>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</si>
  <si>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</si>
  <si>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</si>
  <si>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</si>
  <si>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</si>
  <si>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</si>
  <si>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</si>
  <si>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</si>
  <si>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</si>
  <si>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</si>
  <si>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</si>
  <si>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</si>
  <si>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</si>
  <si>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</si>
  <si>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</si>
  <si>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</si>
  <si>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</si>
  <si>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</si>
  <si>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</si>
  <si>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</si>
  <si>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</si>
  <si>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</si>
  <si>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</si>
  <si>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</si>
  <si>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</si>
  <si>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</si>
  <si>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</si>
  <si>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</si>
  <si>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</si>
  <si>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</si>
  <si>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</si>
  <si>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</si>
  <si>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</si>
  <si>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</si>
  <si>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</si>
  <si>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</si>
  <si>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</si>
  <si>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</si>
  <si>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</si>
  <si>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</si>
  <si>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</si>
  <si>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</si>
  <si>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</si>
  <si>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</si>
  <si>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</si>
  <si>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</si>
  <si>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</si>
  <si>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</si>
  <si>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</si>
  <si>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</si>
  <si>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</si>
  <si>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</si>
  <si>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</si>
  <si>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</si>
  <si>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</si>
  <si>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</si>
  <si>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</si>
  <si>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</si>
  <si>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</si>
  <si>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</si>
  <si>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</si>
  <si>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</si>
  <si>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</si>
  <si>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</si>
  <si>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</si>
  <si>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</si>
  <si>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</si>
  <si>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</si>
  <si>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</si>
  <si>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</si>
  <si>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</si>
  <si>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</si>
  <si>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</si>
  <si>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</si>
  <si>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</si>
  <si>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</si>
  <si>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</si>
  <si>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</si>
  <si>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</si>
  <si>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</si>
  <si>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</si>
  <si>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</si>
  <si>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</si>
  <si>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</si>
  <si>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</si>
  <si>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</si>
  <si>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</si>
  <si>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</si>
  <si>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</si>
  <si>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</si>
  <si>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</si>
  <si>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</si>
  <si>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</si>
  <si>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</si>
  <si>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</si>
  <si>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</si>
  <si>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</si>
  <si>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</si>
  <si>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</si>
  <si>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</si>
  <si>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</si>
  <si>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</si>
  <si>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</si>
  <si>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</si>
  <si>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</si>
  <si>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</si>
  <si>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</si>
  <si>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</si>
  <si>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</si>
  <si>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</si>
  <si>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</si>
  <si>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</si>
  <si>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</si>
  <si>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</si>
  <si>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</si>
  <si>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</si>
  <si>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</si>
  <si>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</si>
  <si>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</si>
  <si>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</si>
  <si>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</si>
  <si>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</si>
  <si>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</si>
  <si>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</si>
  <si>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</si>
  <si>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</si>
  <si>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</si>
  <si>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</si>
  <si>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</si>
  <si>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</si>
  <si>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</si>
  <si>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</si>
  <si>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</si>
  <si>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</si>
  <si>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</si>
  <si>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</si>
  <si>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</si>
  <si>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</si>
  <si>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</si>
  <si>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</si>
  <si>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</si>
  <si>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</si>
  <si>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</si>
  <si>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</si>
  <si>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</si>
  <si>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</si>
  <si>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</si>
  <si>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</si>
  <si>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</si>
  <si>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</si>
  <si>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</si>
  <si>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</si>
  <si>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</si>
  <si>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</si>
  <si>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</si>
  <si>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</si>
  <si>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</si>
  <si>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</si>
  <si>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</si>
  <si>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</si>
  <si>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</si>
  <si>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</si>
  <si>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</si>
  <si>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</si>
  <si>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</si>
  <si>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</si>
  <si>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</si>
  <si>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</si>
  <si>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</si>
  <si>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</si>
  <si>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</si>
  <si>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</si>
  <si>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</si>
  <si>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</si>
  <si>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</si>
  <si>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</si>
  <si>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</si>
  <si>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</si>
  <si>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</si>
  <si>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</si>
  <si>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</si>
  <si>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</si>
  <si>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</si>
  <si>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</si>
  <si>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</si>
  <si>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</si>
  <si>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</si>
  <si>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</si>
  <si>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</si>
  <si>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</si>
  <si>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</si>
  <si>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</si>
  <si>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</si>
  <si>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</si>
  <si>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</si>
  <si>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</si>
  <si>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</si>
  <si>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</si>
  <si>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</si>
  <si>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</si>
  <si>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</si>
  <si>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</si>
  <si>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</si>
  <si>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</si>
  <si>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</si>
  <si>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</si>
  <si>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</si>
  <si>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</si>
  <si>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</si>
  <si>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</si>
  <si>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</si>
  <si>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</si>
  <si>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</si>
  <si>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</si>
  <si>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</si>
  <si>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</si>
  <si>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</si>
  <si>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</si>
  <si>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</si>
  <si>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</si>
  <si>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</si>
  <si>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</si>
  <si>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</si>
  <si>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</si>
  <si>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</si>
  <si>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</si>
  <si>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</si>
  <si>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</si>
  <si>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</si>
  <si>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</si>
  <si>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</si>
  <si>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</si>
  <si>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</si>
  <si>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</si>
  <si>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</si>
  <si>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</si>
  <si>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</si>
  <si>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</si>
  <si>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</si>
  <si>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</si>
  <si>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</si>
  <si>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</si>
  <si>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</si>
  <si>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</si>
  <si>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</si>
  <si>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</si>
  <si>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</si>
  <si>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</si>
  <si>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</si>
  <si>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</si>
  <si>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</si>
  <si>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</si>
  <si>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</si>
  <si>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</si>
  <si>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</si>
  <si>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</si>
  <si>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</si>
  <si>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</si>
  <si>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</si>
  <si>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</si>
  <si>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</si>
  <si>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</si>
  <si>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</si>
  <si>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</si>
  <si>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</si>
  <si>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</si>
  <si>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</si>
  <si>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</si>
  <si>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</si>
  <si>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</si>
  <si>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</si>
  <si>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</si>
  <si>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</si>
  <si>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</si>
  <si>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</si>
  <si>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</si>
  <si>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</si>
  <si>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</si>
  <si>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</si>
  <si>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</si>
  <si>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</si>
  <si>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</si>
  <si>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</si>
  <si>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</si>
  <si>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</si>
  <si>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</si>
  <si>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</si>
  <si>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</si>
  <si>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</si>
  <si>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</si>
  <si>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</si>
  <si>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</si>
  <si>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</si>
  <si>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</si>
  <si>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</si>
  <si>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</si>
  <si>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</si>
  <si>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</si>
  <si>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</si>
  <si>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</si>
  <si>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</si>
  <si>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</si>
  <si>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</si>
  <si>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</si>
  <si>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</si>
  <si>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</si>
  <si>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</si>
  <si>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</si>
  <si>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</si>
  <si>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</si>
  <si>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</si>
  <si>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</si>
  <si>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</si>
  <si>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</si>
  <si>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</si>
  <si>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</si>
  <si>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</si>
  <si>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</si>
  <si>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</si>
  <si>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</si>
  <si>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</si>
  <si>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</si>
  <si>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</si>
  <si>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</si>
  <si>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</si>
  <si>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</si>
  <si>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</si>
  <si>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</si>
  <si>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</si>
  <si>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</si>
  <si>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</si>
  <si>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</si>
  <si>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</si>
  <si>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</si>
  <si>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</si>
  <si>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</si>
  <si>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</si>
  <si>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</si>
  <si>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</si>
  <si>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</si>
  <si>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</si>
  <si>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</si>
  <si>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</si>
  <si>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</si>
  <si>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</si>
  <si>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</si>
  <si>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</si>
  <si>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</si>
  <si>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</si>
  <si>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</si>
  <si>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</si>
  <si>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</si>
  <si>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</si>
  <si>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</si>
  <si>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</si>
  <si>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</si>
  <si>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</si>
  <si>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</si>
  <si>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</si>
  <si>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</si>
  <si>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</si>
  <si>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</si>
  <si>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</si>
  <si>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</si>
  <si>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</si>
  <si>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</si>
  <si>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</si>
  <si>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</si>
  <si>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</si>
  <si>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</si>
  <si>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</si>
  <si>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</si>
  <si>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</si>
  <si>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</si>
  <si>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</si>
  <si>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</si>
  <si>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</si>
  <si>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</si>
  <si>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</si>
  <si>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</si>
  <si>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</si>
  <si>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</si>
  <si>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</si>
  <si>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</si>
  <si>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</si>
  <si>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</si>
  <si>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</si>
  <si>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</si>
  <si>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</si>
  <si>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</si>
  <si>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</si>
  <si>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</si>
  <si>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</si>
  <si>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</si>
  <si>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</si>
  <si>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</si>
  <si>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</si>
  <si>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</si>
  <si>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</si>
  <si>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</si>
  <si>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</si>
  <si>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</si>
  <si>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</si>
  <si>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</si>
  <si>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</si>
  <si>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</si>
  <si>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</si>
  <si>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</si>
  <si>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</si>
  <si>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</si>
  <si>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</si>
  <si>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</si>
  <si>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</si>
  <si>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</si>
  <si>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</si>
  <si>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</si>
  <si>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</si>
  <si>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</si>
  <si>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</si>
  <si>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</si>
  <si>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</si>
  <si>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</si>
  <si>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</si>
  <si>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</si>
  <si>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</si>
  <si>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</si>
  <si>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</si>
  <si>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</si>
  <si>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</si>
  <si>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</si>
  <si>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</si>
  <si>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</si>
  <si>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</si>
  <si>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</si>
  <si>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</si>
  <si>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</si>
  <si>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</si>
  <si>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</si>
  <si>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</si>
  <si>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</si>
  <si>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</si>
  <si>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</si>
  <si>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</si>
  <si>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</si>
  <si>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</si>
  <si>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</si>
  <si>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</si>
  <si>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</si>
  <si>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</si>
  <si>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</si>
  <si>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</si>
  <si>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</si>
  <si>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</si>
  <si>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</si>
  <si>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</si>
  <si>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</si>
  <si>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</si>
  <si>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</si>
  <si>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</si>
  <si>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</si>
  <si>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</si>
  <si>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</si>
  <si>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</si>
  <si>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</si>
  <si>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</si>
  <si>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</si>
  <si>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</si>
  <si>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</si>
  <si>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</si>
  <si>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</si>
  <si>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</si>
  <si>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</si>
  <si>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</si>
  <si>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</si>
  <si>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</si>
  <si>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</si>
  <si>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</si>
  <si>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</si>
  <si>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</si>
  <si>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</si>
  <si>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</si>
  <si>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</si>
  <si>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</si>
  <si>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</si>
  <si>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</si>
  <si>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</si>
  <si>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</si>
  <si>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</si>
  <si>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</si>
  <si>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</si>
  <si>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</si>
  <si>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</si>
  <si>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</si>
  <si>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</si>
  <si>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</si>
  <si>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</si>
  <si>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</si>
  <si>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</si>
  <si>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</si>
  <si>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</si>
  <si>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</si>
  <si>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</si>
  <si>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</si>
  <si>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</si>
  <si>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</si>
  <si>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</si>
  <si>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</si>
  <si>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</si>
  <si>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</si>
  <si>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</si>
  <si>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</si>
  <si>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</si>
  <si>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</si>
  <si>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</si>
  <si>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</si>
  <si>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</si>
  <si>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</si>
  <si>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</si>
  <si>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</si>
  <si>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</si>
  <si>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</si>
  <si>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</si>
  <si>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</si>
  <si>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</si>
  <si>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</si>
  <si>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</si>
  <si>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</si>
  <si>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</si>
  <si>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</si>
  <si>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</si>
  <si>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</si>
  <si>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</si>
  <si>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</si>
  <si>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</si>
  <si>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</si>
  <si>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</si>
  <si>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</si>
  <si>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</si>
  <si>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</si>
  <si>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</si>
  <si>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</si>
  <si>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</si>
  <si>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</si>
  <si>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</si>
  <si>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</si>
  <si>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</si>
  <si>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</si>
  <si>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</si>
  <si>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</si>
  <si>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</si>
  <si>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</si>
  <si>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</si>
  <si>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</si>
  <si>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</si>
  <si>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</si>
  <si>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</si>
  <si>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</si>
  <si>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</si>
  <si>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</si>
  <si>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</si>
  <si>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</si>
  <si>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</si>
  <si>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</si>
  <si>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</si>
  <si>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</si>
  <si>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</si>
  <si>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</si>
  <si>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</si>
  <si>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</si>
  <si>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</si>
  <si>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</si>
  <si>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</si>
  <si>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</si>
  <si>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</si>
  <si>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</si>
  <si>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</si>
  <si>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</si>
  <si>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</si>
  <si>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</si>
  <si>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</si>
  <si>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</si>
  <si>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</si>
  <si>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</si>
  <si>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</si>
  <si>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</si>
  <si>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</si>
  <si>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</si>
  <si>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</si>
  <si>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</si>
  <si>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</si>
  <si>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</si>
  <si>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</si>
  <si>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</si>
  <si>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</si>
  <si>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</si>
  <si>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</si>
  <si>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</si>
  <si>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</si>
  <si>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</si>
  <si>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</si>
  <si>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</si>
  <si>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</si>
  <si>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</si>
  <si>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</si>
  <si>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</si>
  <si>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</si>
  <si>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</si>
  <si>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</si>
  <si>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</si>
  <si>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</si>
  <si>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</si>
  <si>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</si>
  <si>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</si>
  <si>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</si>
  <si>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</si>
  <si>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</si>
  <si>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</si>
  <si>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</si>
  <si>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</si>
  <si>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</si>
  <si>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</si>
  <si>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</si>
  <si>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</si>
  <si>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</si>
  <si>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</si>
  <si>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</si>
  <si>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</si>
  <si>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</si>
  <si>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</si>
  <si>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</si>
  <si>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</si>
  <si>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</si>
  <si>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</si>
  <si>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</si>
  <si>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</si>
  <si>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</si>
  <si>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</si>
  <si>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</si>
  <si>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</si>
  <si>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</si>
  <si>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</si>
  <si>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</si>
  <si>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</si>
  <si>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</si>
  <si>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</si>
  <si>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</si>
  <si>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</si>
  <si>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</si>
  <si>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</si>
  <si>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</si>
  <si>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</si>
  <si>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</si>
  <si>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</si>
  <si>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</si>
  <si>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</si>
  <si>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</si>
  <si>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</si>
  <si>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</si>
  <si>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</si>
  <si>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</si>
  <si>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</si>
  <si>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</si>
  <si>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</si>
  <si>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</si>
  <si>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</si>
  <si>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</si>
  <si>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</si>
  <si>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</si>
  <si>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</si>
  <si>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</si>
  <si>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</si>
  <si>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</si>
  <si>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</si>
  <si>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</si>
  <si>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</si>
  <si>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</si>
  <si>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</si>
  <si>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</si>
  <si>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</si>
  <si>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</si>
  <si>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</si>
  <si>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</si>
  <si>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</si>
  <si>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</si>
  <si>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</si>
  <si>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</si>
  <si>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</si>
  <si>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</si>
  <si>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</si>
  <si>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</si>
  <si>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</si>
  <si>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</si>
  <si>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</si>
  <si>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</si>
  <si>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</si>
  <si>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</si>
  <si>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</si>
  <si>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</si>
  <si>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</si>
  <si>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</si>
  <si>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</si>
  <si>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</si>
  <si>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</si>
  <si>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</si>
  <si>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</si>
  <si>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</si>
  <si>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</si>
  <si>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</si>
  <si>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</si>
  <si>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</si>
  <si>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</si>
  <si>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</si>
  <si>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</si>
  <si>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</si>
  <si>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</si>
  <si>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</si>
  <si>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</si>
  <si>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</si>
  <si>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</si>
  <si>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</si>
  <si>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</si>
  <si>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</si>
  <si>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</si>
  <si>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</si>
  <si>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</si>
  <si>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</si>
  <si>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</si>
  <si>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</si>
  <si>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</si>
  <si>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</si>
  <si>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</si>
  <si>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</si>
  <si>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</si>
  <si>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</si>
  <si>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</si>
  <si>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</si>
  <si>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</si>
  <si>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</si>
  <si>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</si>
  <si>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</si>
  <si>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</si>
  <si>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</si>
  <si>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</si>
  <si>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</si>
  <si>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</si>
  <si>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</si>
  <si>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</si>
  <si>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</si>
  <si>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</si>
  <si>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</si>
  <si>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</si>
  <si>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</si>
  <si>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</si>
  <si>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</si>
  <si>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</si>
  <si>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</si>
  <si>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</si>
  <si>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</si>
  <si>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</si>
  <si>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</si>
  <si>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</si>
  <si>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</si>
  <si>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</si>
  <si>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</si>
  <si>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</si>
  <si>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</si>
  <si>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</si>
  <si>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</si>
  <si>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</si>
  <si>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</si>
  <si>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</si>
  <si>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</si>
  <si>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</si>
  <si>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</si>
  <si>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</si>
  <si>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</si>
  <si>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</si>
  <si>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</si>
  <si>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</si>
  <si>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</si>
  <si>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</si>
  <si>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</si>
  <si>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</si>
  <si>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</si>
  <si>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</si>
  <si>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</si>
  <si>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</si>
  <si>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</si>
  <si>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</si>
  <si>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</si>
  <si>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</si>
  <si>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</si>
  <si>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</si>
  <si>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</si>
  <si>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</si>
  <si>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</si>
  <si>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</si>
  <si>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</si>
  <si>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</si>
  <si>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</si>
  <si>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</si>
  <si>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</si>
  <si>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</si>
  <si>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</si>
  <si>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</si>
  <si>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</si>
  <si>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</si>
  <si>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</si>
  <si>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</si>
  <si>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</si>
  <si>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</si>
  <si>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</si>
  <si>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</si>
  <si>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</si>
  <si>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</si>
  <si>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</si>
  <si>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</si>
  <si>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</si>
  <si>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</si>
  <si>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</si>
  <si>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</si>
  <si>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</si>
  <si>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</si>
  <si>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</si>
  <si>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</si>
  <si>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</si>
  <si>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</si>
  <si>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</si>
  <si>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</si>
  <si>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</si>
  <si>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</si>
  <si>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</si>
  <si>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</si>
  <si>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</si>
  <si>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</si>
  <si>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</si>
  <si>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</si>
  <si>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</si>
  <si>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</si>
  <si>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</si>
  <si>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</si>
  <si>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</si>
  <si>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</si>
  <si>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</si>
  <si>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</si>
  <si>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</si>
  <si>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</si>
  <si>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</si>
  <si>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</si>
  <si>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</si>
  <si>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</si>
  <si>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</si>
  <si>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</si>
  <si>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</si>
  <si>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</si>
  <si>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</si>
  <si>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</si>
  <si>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</si>
  <si>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</si>
  <si>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</si>
  <si>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</si>
  <si>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</si>
  <si>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</si>
  <si>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</si>
  <si>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</si>
  <si>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</si>
  <si>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</si>
  <si>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</si>
  <si>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</si>
  <si>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</si>
  <si>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</si>
  <si>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</si>
  <si>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</si>
  <si>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</si>
  <si>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</si>
  <si>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</si>
  <si>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</si>
  <si>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</si>
  <si>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</si>
  <si>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</si>
  <si>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</si>
  <si>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</si>
  <si>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</si>
  <si>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</si>
  <si>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</si>
  <si>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</si>
  <si>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</si>
  <si>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</si>
  <si>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</si>
  <si>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</si>
  <si>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</si>
  <si>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</si>
  <si>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</si>
  <si>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</si>
  <si>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</si>
  <si>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</si>
  <si>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</si>
  <si>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</si>
  <si>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</si>
  <si>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</si>
  <si>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</si>
  <si>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</si>
  <si>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</si>
  <si>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</si>
  <si>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</si>
  <si>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</si>
  <si>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</si>
  <si>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</si>
  <si>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</si>
  <si>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</si>
  <si>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</si>
  <si>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</si>
  <si>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</si>
  <si>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</si>
  <si>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</si>
  <si>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</si>
  <si>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</si>
  <si>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</si>
  <si>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</si>
  <si>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</si>
  <si>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</si>
  <si>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</si>
  <si>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</si>
  <si>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</si>
  <si>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</si>
  <si>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</si>
  <si>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</si>
  <si>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</si>
  <si>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</si>
  <si>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</si>
  <si>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</si>
  <si>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</si>
  <si>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</si>
  <si>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</si>
  <si>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</si>
  <si>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</si>
  <si>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</si>
  <si>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</si>
  <si>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</si>
  <si>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</si>
  <si>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</si>
  <si>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</si>
  <si>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</si>
  <si>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</si>
  <si>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</si>
  <si>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</si>
  <si>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</si>
  <si>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</si>
  <si>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</si>
  <si>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</si>
  <si>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</si>
  <si>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</si>
  <si>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</si>
  <si>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</si>
  <si>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</si>
  <si>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</si>
  <si>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</si>
  <si>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</si>
  <si>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</si>
  <si>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</si>
  <si>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</si>
  <si>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</si>
  <si>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</si>
  <si>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</si>
  <si>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</si>
  <si>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</si>
  <si>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</si>
  <si>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</si>
  <si>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</si>
  <si>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</si>
  <si>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</si>
  <si>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</si>
  <si>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</si>
  <si>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</si>
  <si>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</si>
  <si>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</si>
  <si>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</si>
  <si>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</si>
  <si>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</si>
  <si>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</si>
  <si>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</si>
  <si>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</si>
  <si>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</si>
  <si>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</si>
  <si>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</si>
  <si>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</si>
  <si>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</si>
  <si>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</si>
  <si>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</si>
  <si>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</si>
  <si>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</si>
  <si>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</si>
  <si>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</si>
  <si>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</si>
  <si>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</si>
  <si>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</si>
  <si>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</si>
  <si>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</si>
  <si>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</si>
  <si>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</si>
  <si>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</si>
  <si>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</si>
  <si>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</si>
  <si>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</si>
  <si>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</si>
  <si>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</si>
  <si>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</si>
  <si>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</si>
  <si>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</si>
  <si>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</si>
  <si>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</si>
  <si>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</si>
  <si>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</si>
  <si>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</si>
  <si>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</si>
  <si>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</si>
  <si>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</si>
  <si>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</si>
  <si>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</si>
  <si>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</si>
  <si>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</si>
  <si>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</si>
  <si>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</si>
  <si>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</si>
  <si>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</si>
  <si>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</si>
  <si>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</si>
  <si>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</si>
  <si>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</si>
  <si>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</si>
  <si>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</si>
  <si>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</si>
  <si>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</si>
  <si>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</si>
  <si>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</si>
  <si>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</si>
  <si>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</si>
  <si>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</si>
  <si>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</si>
  <si>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</si>
  <si>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</si>
  <si>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</si>
  <si>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</si>
  <si>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</si>
  <si>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</si>
  <si>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</si>
  <si>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</si>
  <si>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</si>
  <si>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</si>
  <si>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</si>
  <si>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</si>
  <si>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</si>
  <si>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</si>
  <si>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</si>
  <si>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</si>
  <si>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</si>
  <si>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</si>
  <si>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</si>
  <si>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</si>
  <si>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</si>
  <si>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</si>
  <si>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</si>
  <si>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</si>
  <si>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</si>
  <si>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</si>
  <si>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</si>
  <si>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</si>
  <si>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</si>
  <si>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</si>
  <si>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</si>
  <si>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</si>
  <si>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</si>
  <si>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</si>
  <si>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</si>
  <si>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</si>
  <si>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</si>
  <si>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</si>
  <si>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</si>
  <si>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</si>
  <si>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</si>
  <si>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</si>
  <si>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</si>
  <si>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</si>
  <si>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</si>
  <si>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</si>
  <si>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</si>
  <si>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</si>
  <si>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</si>
  <si>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</si>
  <si>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</si>
  <si>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</si>
  <si>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</si>
  <si>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</si>
  <si>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</si>
  <si>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</si>
  <si>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</si>
  <si>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</si>
  <si>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</si>
  <si>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</si>
  <si>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</si>
  <si>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</si>
  <si>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</si>
  <si>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</si>
  <si>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</si>
  <si>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</si>
  <si>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</si>
  <si>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</si>
  <si>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</si>
  <si>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</si>
  <si>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</si>
  <si>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</si>
  <si>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</si>
  <si>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</si>
  <si>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</si>
  <si>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</si>
  <si>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</si>
  <si>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</si>
  <si>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</si>
  <si>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</si>
  <si>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</si>
  <si>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</si>
  <si>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</si>
  <si>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</si>
  <si>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</si>
  <si>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</si>
  <si>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</si>
  <si>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</si>
  <si>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</si>
  <si>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</si>
  <si>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</si>
  <si>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</si>
  <si>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</si>
  <si>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</si>
  <si>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</si>
  <si>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</si>
  <si>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</si>
  <si>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</si>
  <si>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</si>
  <si>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</si>
  <si>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</si>
  <si>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</si>
  <si>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</si>
  <si>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</si>
  <si>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</si>
  <si>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</si>
  <si>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</si>
  <si>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</si>
  <si>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</si>
  <si>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</si>
  <si>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</si>
  <si>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</si>
  <si>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</si>
  <si>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</si>
  <si>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</si>
  <si>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</si>
  <si>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</si>
  <si>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</si>
  <si>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</si>
  <si>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</si>
  <si>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</si>
  <si>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</si>
  <si>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</si>
  <si>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</si>
  <si>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</si>
  <si>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</si>
  <si>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</si>
  <si>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</si>
  <si>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</si>
  <si>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</si>
  <si>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</si>
  <si>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</si>
  <si>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</si>
  <si>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</si>
  <si>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</si>
  <si>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</si>
  <si>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</si>
  <si>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</si>
  <si>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</si>
  <si>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</si>
  <si>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</si>
  <si>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</si>
  <si>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</si>
  <si>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</si>
  <si>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</si>
  <si>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</si>
  <si>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</si>
  <si>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</si>
  <si>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</si>
  <si>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</si>
  <si>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</si>
  <si>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</si>
  <si>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</si>
  <si>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</si>
  <si>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</si>
  <si>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</si>
  <si>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</si>
  <si>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</si>
  <si>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</si>
  <si>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</si>
  <si>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</si>
  <si>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</si>
  <si>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</si>
  <si>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</si>
  <si>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</si>
  <si>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</si>
  <si>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</si>
  <si>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</si>
  <si>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</si>
  <si>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</si>
  <si>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</si>
  <si>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</si>
  <si>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</si>
  <si>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</si>
  <si>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</si>
  <si>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</si>
  <si>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</si>
  <si>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</si>
  <si>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</si>
  <si>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</si>
  <si>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</si>
  <si>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</si>
  <si>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</si>
  <si>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</si>
  <si>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</si>
  <si>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</si>
  <si>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</si>
  <si>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</si>
  <si>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</si>
  <si>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</si>
  <si>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</si>
  <si>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</si>
  <si>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</si>
  <si>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</si>
  <si>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</si>
  <si>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</si>
  <si>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</si>
  <si>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</si>
  <si>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</si>
  <si>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</si>
  <si>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</si>
  <si>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</si>
  <si>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</si>
  <si>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</si>
  <si>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</si>
  <si>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</si>
  <si>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</si>
  <si>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</si>
  <si>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</si>
  <si>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</si>
  <si>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</si>
  <si>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</si>
  <si>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</si>
  <si>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</si>
  <si>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</si>
  <si>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</si>
  <si>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</si>
  <si>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</si>
  <si>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</si>
  <si>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</si>
  <si>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</si>
  <si>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</si>
  <si>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</si>
  <si>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</si>
  <si>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</si>
  <si>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</si>
  <si>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</si>
  <si>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</si>
  <si>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</si>
  <si>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</si>
  <si>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</si>
  <si>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</si>
  <si>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</si>
  <si>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</si>
  <si>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</si>
  <si>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</si>
  <si>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</si>
  <si>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</si>
  <si>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</si>
  <si>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</si>
  <si>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</si>
  <si>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</si>
  <si>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</si>
  <si>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</si>
  <si>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</si>
  <si>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</si>
  <si>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</si>
  <si>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</si>
  <si>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</si>
  <si>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</si>
  <si>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</si>
  <si>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</si>
  <si>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</si>
  <si>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</si>
  <si>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</si>
  <si>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</si>
  <si>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</si>
  <si>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</si>
  <si>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</si>
  <si>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</si>
  <si>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</si>
  <si>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</si>
  <si>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</si>
  <si>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</si>
  <si>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</si>
  <si>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</si>
  <si>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</si>
  <si>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</si>
  <si>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</si>
  <si>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</si>
  <si>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</si>
  <si>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</si>
  <si>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</si>
  <si>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</si>
  <si>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</si>
  <si>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</si>
  <si>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</si>
  <si>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</si>
  <si>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</si>
  <si>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</si>
  <si>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</si>
  <si>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</si>
  <si>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</si>
  <si>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</si>
  <si>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</si>
  <si>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</si>
  <si>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</si>
  <si>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</si>
  <si>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</si>
  <si>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</si>
  <si>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</si>
  <si>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</si>
  <si>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</si>
  <si>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</si>
  <si>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</si>
  <si>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</si>
  <si>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</si>
  <si>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</si>
  <si>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</si>
  <si>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</si>
  <si>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</si>
  <si>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</si>
  <si>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</si>
  <si>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</si>
  <si>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</si>
  <si>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</si>
  <si>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</si>
  <si>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</si>
  <si>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</si>
  <si>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</si>
  <si>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</si>
  <si>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</si>
  <si>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</si>
  <si>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</si>
  <si>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</si>
  <si>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</si>
  <si>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</si>
  <si>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</si>
  <si>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</si>
  <si>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</si>
  <si>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</si>
  <si>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</si>
  <si>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</si>
  <si>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</si>
  <si>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</si>
  <si>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</si>
  <si>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</si>
  <si>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</si>
  <si>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</si>
  <si>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</si>
  <si>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</si>
  <si>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</si>
  <si>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</si>
  <si>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</si>
  <si>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</si>
  <si>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</si>
  <si>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</si>
  <si>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</si>
  <si>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</si>
  <si>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</si>
  <si>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</si>
  <si>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</si>
  <si>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</si>
  <si>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</si>
  <si>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</si>
  <si>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</si>
  <si>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</si>
  <si>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</si>
  <si>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</si>
  <si>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</si>
  <si>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</si>
  <si>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</si>
  <si>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</si>
  <si>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</si>
  <si>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</si>
  <si>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</si>
  <si>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</si>
  <si>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</si>
  <si>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</si>
  <si>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</si>
  <si>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</si>
  <si>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</si>
  <si>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</si>
  <si>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</si>
  <si>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</si>
  <si>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</si>
  <si>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</si>
  <si>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</si>
  <si>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</si>
  <si>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</si>
  <si>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</si>
  <si>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</si>
  <si>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</si>
  <si>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</si>
  <si>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</si>
  <si>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</si>
  <si>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</si>
  <si>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</si>
  <si>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</si>
  <si>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</si>
  <si>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</si>
  <si>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</si>
  <si>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</si>
  <si>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</si>
  <si>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</si>
  <si>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</si>
  <si>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</si>
  <si>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</si>
  <si>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</si>
  <si>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</si>
  <si>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</si>
  <si>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</si>
  <si>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</si>
  <si>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</si>
  <si>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</si>
  <si>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</si>
  <si>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</si>
  <si>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</si>
  <si>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</si>
  <si>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</si>
  <si>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</si>
  <si>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</si>
  <si>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</si>
  <si>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</si>
  <si>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</si>
  <si>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</si>
  <si>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</si>
  <si>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</si>
  <si>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</si>
  <si>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</si>
  <si>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</si>
  <si>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</si>
  <si>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</si>
  <si>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</si>
  <si>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</si>
  <si>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</si>
  <si>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</si>
  <si>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</si>
  <si>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</si>
  <si>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</si>
  <si>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</si>
  <si>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</si>
  <si>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</si>
  <si>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</si>
  <si>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</si>
  <si>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</si>
  <si>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</si>
  <si>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</si>
  <si>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</si>
  <si>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</si>
  <si>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</si>
  <si>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</si>
  <si>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</si>
  <si>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</si>
  <si>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</si>
  <si>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</si>
  <si>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</si>
  <si>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</si>
  <si>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</si>
  <si>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</si>
  <si>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</si>
  <si>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</si>
  <si>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</si>
  <si>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</si>
  <si>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</si>
  <si>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</si>
  <si>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</si>
  <si>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</si>
  <si>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</si>
  <si>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</si>
  <si>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</si>
  <si>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</si>
  <si>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</si>
  <si>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</si>
  <si>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</si>
  <si>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</si>
  <si>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</si>
  <si>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</si>
  <si>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</si>
  <si>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</si>
  <si>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</si>
  <si>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</si>
  <si>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</si>
  <si>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</si>
  <si>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</si>
  <si>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</si>
  <si>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</si>
  <si>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</si>
  <si>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</si>
  <si>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</si>
  <si>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</si>
  <si>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</si>
  <si>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</si>
  <si>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</si>
  <si>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</si>
  <si>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</si>
  <si>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</si>
  <si>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</si>
  <si>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</si>
  <si>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</si>
  <si>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</si>
  <si>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</si>
  <si>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</si>
  <si>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</si>
  <si>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</si>
  <si>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</si>
  <si>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</si>
  <si>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</si>
  <si>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</si>
  <si>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</si>
  <si>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</si>
  <si>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</si>
  <si>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</si>
  <si>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</si>
  <si>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</si>
  <si>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</si>
  <si>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</si>
  <si>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</si>
  <si>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</si>
  <si>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</si>
  <si>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</si>
  <si>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</si>
  <si>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</si>
  <si>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</si>
  <si>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</si>
  <si>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</si>
  <si>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</si>
  <si>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</si>
  <si>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</si>
  <si>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</si>
  <si>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</si>
  <si>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</si>
  <si>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</si>
  <si>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</si>
  <si>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</si>
  <si>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</si>
  <si>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</si>
  <si>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</si>
  <si>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</si>
  <si>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</si>
  <si>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</si>
  <si>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</si>
  <si>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</si>
  <si>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</si>
  <si>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</si>
  <si>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</si>
  <si>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</si>
  <si>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</si>
  <si>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</si>
  <si>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</si>
  <si>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</si>
  <si>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</si>
  <si>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</si>
  <si>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</si>
  <si>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</si>
  <si>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</si>
  <si>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</si>
  <si>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</si>
  <si>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</si>
  <si>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</si>
  <si>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</si>
  <si>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</si>
  <si>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</si>
  <si>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</si>
  <si>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</si>
  <si>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</si>
  <si>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</si>
  <si>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</si>
  <si>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</si>
  <si>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</si>
  <si>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</si>
  <si>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</si>
  <si>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</si>
  <si>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</si>
  <si>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</si>
  <si>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</si>
  <si>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</si>
  <si>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</si>
  <si>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</si>
  <si>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</si>
  <si>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</si>
  <si>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</si>
  <si>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</si>
  <si>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</si>
  <si>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</si>
  <si>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</si>
  <si>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</si>
  <si>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</si>
  <si>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</si>
  <si>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</si>
  <si>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</si>
  <si>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</si>
  <si>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</si>
  <si>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</si>
  <si>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</si>
  <si>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</si>
  <si>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</si>
  <si>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</si>
  <si>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</si>
  <si>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</si>
  <si>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</si>
  <si>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</si>
  <si>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</si>
  <si>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</si>
  <si>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</si>
  <si>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</si>
  <si>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</si>
  <si>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</si>
  <si>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</si>
  <si>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</si>
  <si>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</si>
  <si>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</si>
  <si>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</si>
  <si>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</si>
  <si>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</si>
  <si>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</si>
  <si>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</si>
  <si>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</si>
  <si>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</si>
  <si>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</si>
  <si>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</si>
  <si>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</si>
  <si>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</si>
  <si>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</si>
  <si>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</si>
  <si>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</si>
  <si>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</si>
  <si>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</si>
  <si>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</si>
  <si>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</si>
  <si>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</si>
  <si>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</si>
  <si>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</si>
  <si>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</si>
  <si>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</si>
  <si>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</si>
  <si>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</si>
  <si>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</si>
  <si>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</si>
  <si>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</si>
  <si>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</si>
  <si>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</si>
  <si>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</si>
  <si>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</si>
  <si>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</si>
  <si>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</si>
  <si>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</si>
  <si>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</si>
  <si>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</si>
  <si>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</si>
  <si>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</si>
  <si>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</si>
  <si>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</si>
  <si>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</si>
  <si>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</si>
  <si>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</si>
  <si>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</si>
  <si>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</si>
  <si>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</si>
  <si>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</si>
  <si>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</si>
  <si>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</si>
  <si>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</si>
  <si>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</si>
  <si>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</si>
  <si>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</si>
  <si>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</si>
  <si>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</si>
  <si>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</si>
  <si>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</si>
  <si>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</si>
  <si>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</si>
  <si>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</si>
  <si>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</si>
  <si>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</si>
  <si>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</si>
  <si>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</si>
  <si>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</si>
  <si>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</si>
  <si>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</si>
  <si>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</si>
  <si>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</si>
  <si>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</si>
  <si>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</si>
  <si>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</si>
  <si>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</si>
  <si>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</si>
  <si>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</si>
  <si>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</si>
  <si>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</si>
  <si>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</si>
  <si>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</si>
  <si>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</si>
  <si>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</si>
  <si>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</si>
  <si>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</si>
  <si>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</si>
  <si>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</si>
  <si>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</si>
  <si>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</si>
  <si>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</si>
  <si>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</si>
  <si>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</si>
  <si>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</si>
  <si>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</si>
  <si>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</si>
  <si>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</si>
  <si>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</si>
  <si>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</si>
  <si>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</si>
  <si>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</si>
  <si>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</si>
  <si>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</si>
  <si>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</si>
  <si>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</si>
  <si>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</si>
  <si>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</si>
  <si>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</si>
  <si>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</si>
  <si>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</si>
  <si>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</si>
  <si>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</si>
  <si>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</si>
  <si>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</si>
  <si>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</si>
  <si>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</si>
  <si>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</si>
  <si>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</si>
  <si>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</si>
  <si>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</si>
  <si>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</si>
  <si>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</si>
  <si>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</si>
  <si>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</si>
  <si>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</si>
  <si>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</si>
  <si>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</si>
  <si>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</si>
  <si>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</si>
  <si>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</si>
  <si>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</si>
  <si>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</si>
  <si>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</si>
  <si>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</si>
  <si>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</si>
  <si>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</si>
  <si>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</si>
  <si>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</si>
  <si>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</si>
  <si>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</si>
  <si>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</si>
  <si>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</si>
  <si>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</si>
  <si>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</si>
  <si>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</si>
  <si>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</si>
  <si>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</si>
  <si>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</si>
  <si>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</si>
  <si>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</si>
  <si>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</si>
  <si>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</si>
  <si>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</si>
  <si>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</si>
  <si>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</si>
  <si>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</si>
  <si>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</si>
  <si>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</si>
  <si>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</si>
  <si>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</si>
  <si>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</si>
  <si>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</si>
  <si>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</si>
  <si>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</si>
  <si>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</si>
  <si>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</si>
  <si>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</si>
  <si>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</si>
  <si>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</si>
  <si>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</si>
  <si>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</si>
  <si>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</si>
  <si>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</si>
  <si>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</si>
  <si>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</si>
  <si>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</si>
  <si>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</si>
  <si>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</si>
  <si>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</si>
  <si>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</si>
  <si>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</si>
  <si>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</si>
  <si>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</si>
  <si>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</si>
  <si>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</si>
  <si>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</si>
  <si>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</si>
  <si>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</si>
  <si>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</si>
  <si>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</si>
  <si>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</si>
  <si>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</si>
  <si>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</si>
  <si>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</si>
  <si>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</si>
  <si>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</si>
  <si>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</si>
  <si>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</si>
  <si>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</si>
  <si>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</si>
  <si>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</si>
  <si>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</si>
  <si>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</si>
  <si>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</si>
  <si>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</si>
  <si>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</si>
  <si>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</si>
  <si>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</si>
  <si>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</si>
  <si>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</si>
  <si>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</si>
  <si>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</si>
  <si>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</si>
  <si>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</si>
  <si>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</si>
  <si>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</si>
  <si>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</si>
  <si>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</si>
  <si>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</si>
  <si>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</si>
  <si>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</si>
  <si>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</si>
  <si>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</si>
  <si>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</si>
  <si>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</si>
  <si>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</si>
  <si>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</si>
  <si>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</si>
  <si>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</si>
  <si>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</si>
  <si>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</si>
  <si>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</si>
  <si>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</si>
  <si>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</si>
  <si>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</si>
  <si>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</si>
  <si>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</si>
  <si>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</si>
  <si>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</si>
  <si>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</si>
  <si>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</si>
  <si>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</si>
  <si>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</si>
  <si>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</si>
  <si>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</si>
  <si>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</si>
  <si>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</si>
  <si>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</si>
  <si>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</si>
  <si>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</si>
  <si>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</si>
  <si>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</si>
  <si>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</si>
  <si>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</si>
  <si>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</si>
  <si>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</si>
  <si>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</si>
  <si>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</si>
  <si>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</si>
  <si>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</si>
  <si>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</si>
  <si>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</si>
  <si>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</si>
  <si>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</si>
  <si>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</si>
  <si>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</si>
  <si>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</si>
  <si>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</si>
  <si>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</si>
  <si>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</si>
  <si>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</si>
  <si>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</si>
  <si>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</si>
  <si>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</si>
  <si>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</si>
  <si>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</si>
  <si>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</si>
  <si>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</si>
  <si>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</si>
  <si>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</si>
  <si>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</si>
  <si>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</si>
  <si>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</si>
  <si>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</si>
  <si>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</si>
  <si>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</si>
  <si>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</si>
  <si>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</si>
  <si>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</si>
  <si>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</si>
  <si>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</si>
  <si>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</si>
  <si>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</si>
  <si>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</si>
  <si>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</si>
  <si>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</si>
  <si>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</si>
  <si>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</si>
  <si>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</si>
  <si>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</si>
  <si>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</si>
  <si>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</si>
  <si>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</si>
  <si>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</si>
  <si>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</si>
  <si>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</si>
  <si>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</si>
  <si>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</si>
  <si>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</si>
  <si>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</si>
  <si>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</si>
  <si>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</si>
  <si>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</si>
  <si>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</si>
  <si>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</si>
  <si>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</si>
  <si>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</si>
  <si>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</si>
  <si>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</si>
  <si>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</si>
  <si>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</si>
  <si>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</si>
  <si>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</si>
  <si>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</si>
  <si>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</si>
  <si>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</si>
  <si>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</si>
  <si>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</si>
  <si>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</si>
  <si>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</si>
  <si>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</si>
  <si>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</si>
  <si>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</si>
  <si>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</si>
  <si>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</si>
  <si>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</si>
  <si>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</si>
  <si>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</si>
  <si>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</si>
  <si>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</si>
  <si>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</si>
  <si>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</si>
  <si>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</si>
  <si>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</si>
  <si>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</si>
  <si>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</si>
  <si>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</si>
  <si>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</si>
  <si>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</si>
  <si>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</si>
  <si>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</si>
  <si>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</si>
  <si>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</si>
  <si>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</si>
  <si>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</si>
  <si>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</si>
  <si>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</si>
  <si>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</si>
  <si>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</si>
  <si>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</si>
  <si>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</si>
  <si>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</si>
  <si>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</si>
  <si>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</si>
  <si>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</si>
  <si>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</si>
  <si>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</si>
  <si>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</si>
  <si>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</si>
  <si>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</si>
  <si>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</si>
  <si>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</si>
  <si>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</si>
  <si>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</si>
  <si>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</si>
  <si>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</si>
  <si>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</si>
  <si>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</si>
  <si>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</si>
  <si>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</si>
  <si>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</si>
  <si>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</si>
  <si>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</si>
  <si>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</si>
  <si>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</si>
  <si>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</si>
  <si>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</si>
  <si>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</si>
  <si>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</si>
  <si>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</si>
  <si>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</si>
  <si>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</si>
  <si>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</si>
  <si>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</si>
  <si>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</si>
  <si>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</si>
  <si>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</si>
  <si>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</si>
  <si>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</si>
  <si>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</si>
  <si>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</si>
  <si>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</si>
  <si>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</si>
  <si>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</si>
  <si>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</si>
  <si>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</si>
  <si>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</si>
  <si>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</si>
  <si>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</si>
  <si>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</si>
  <si>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</si>
  <si>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</si>
  <si>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</si>
  <si>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</si>
  <si>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</si>
  <si>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</si>
  <si>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</si>
  <si>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</si>
  <si>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</si>
  <si>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</si>
  <si>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</si>
  <si>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</si>
  <si>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</si>
  <si>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</si>
  <si>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</si>
  <si>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</si>
  <si>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</si>
  <si>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</si>
  <si>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</si>
  <si>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</si>
  <si>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</si>
  <si>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</si>
  <si>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</si>
  <si>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</si>
  <si>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</si>
  <si>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</si>
  <si>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</si>
  <si>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</si>
  <si>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</si>
  <si>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</si>
  <si>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</si>
  <si>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</si>
  <si>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</si>
  <si>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</si>
  <si>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</si>
  <si>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</si>
  <si>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</si>
  <si>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</si>
  <si>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</si>
  <si>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</si>
  <si>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</si>
  <si>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</si>
  <si>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</si>
  <si>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</si>
  <si>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</si>
  <si>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</si>
  <si>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</si>
  <si>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</si>
  <si>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</si>
  <si>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</si>
  <si>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</si>
  <si>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</si>
  <si>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</si>
  <si>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</si>
  <si>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</si>
  <si>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</si>
  <si>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</si>
  <si>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</si>
  <si>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</si>
  <si>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</si>
  <si>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</si>
  <si>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</si>
  <si>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</si>
  <si>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</si>
  <si>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</si>
  <si>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</si>
  <si>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</si>
  <si>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</si>
  <si>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</si>
  <si>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</si>
  <si>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</si>
  <si>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</si>
  <si>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</si>
  <si>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</si>
  <si>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</si>
  <si>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</si>
  <si>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</si>
  <si>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</si>
  <si>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</si>
  <si>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</si>
  <si>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</si>
  <si>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</si>
  <si>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</si>
  <si>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</si>
  <si>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</si>
  <si>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</si>
  <si>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</si>
  <si>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</si>
  <si>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</si>
  <si>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</si>
  <si>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</si>
  <si>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</si>
  <si>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</si>
  <si>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</si>
  <si>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</si>
  <si>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</si>
  <si>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</si>
  <si>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</si>
  <si>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</si>
  <si>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</si>
  <si>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</si>
  <si>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</si>
  <si>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</si>
  <si>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</si>
  <si>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</si>
  <si>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</si>
  <si>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</si>
  <si>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</si>
  <si>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</si>
  <si>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</si>
  <si>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</si>
  <si>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</si>
  <si>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</si>
  <si>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</si>
  <si>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</si>
  <si>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</si>
  <si>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</si>
  <si>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</si>
  <si>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</si>
  <si>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</si>
  <si>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</si>
  <si>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</si>
  <si>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</si>
  <si>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</si>
  <si>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</si>
  <si>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</si>
  <si>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</si>
  <si>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</si>
  <si>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</si>
  <si>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</si>
  <si>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</si>
  <si>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</si>
  <si>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</si>
  <si>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</si>
  <si>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</si>
  <si>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</si>
  <si>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</si>
  <si>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</si>
  <si>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</si>
  <si>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</si>
  <si>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</si>
  <si>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</si>
  <si>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</si>
  <si>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</si>
  <si>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</si>
  <si>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</si>
  <si>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</si>
  <si>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</si>
  <si>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</si>
  <si>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</si>
  <si>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</si>
  <si>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</si>
  <si>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</si>
  <si>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</si>
  <si>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</si>
  <si>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</si>
  <si>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</si>
  <si>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</si>
  <si>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</si>
  <si>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</si>
  <si>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</si>
  <si>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</si>
  <si>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</si>
  <si>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</si>
  <si>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</si>
  <si>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</si>
  <si>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</si>
  <si>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</si>
  <si>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</si>
  <si>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</si>
  <si>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</si>
  <si>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</si>
  <si>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</si>
  <si>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</si>
  <si>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</si>
  <si>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</si>
  <si>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</si>
  <si>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</si>
  <si>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</si>
  <si>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</si>
  <si>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</si>
  <si>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</si>
  <si>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</si>
  <si>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</si>
  <si>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</si>
  <si>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</si>
  <si>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</si>
  <si>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</si>
  <si>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</si>
  <si>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</si>
  <si>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</si>
  <si>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</si>
  <si>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</si>
  <si>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</si>
  <si>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</si>
  <si>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</si>
  <si>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</si>
  <si>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</si>
  <si>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</si>
  <si>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</si>
  <si>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</si>
  <si>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</si>
  <si>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</si>
  <si>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</si>
  <si>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</si>
  <si>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</si>
  <si>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</si>
  <si>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</si>
  <si>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</si>
  <si>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</si>
  <si>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</si>
  <si>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</si>
  <si>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</si>
  <si>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</si>
  <si>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</si>
  <si>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</si>
  <si>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</si>
  <si>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</si>
  <si>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</si>
  <si>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</si>
  <si>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</si>
  <si>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</si>
  <si>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</si>
  <si>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</si>
  <si>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</si>
  <si>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</si>
  <si>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</si>
  <si>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</si>
  <si>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</si>
  <si>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</si>
  <si>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</si>
  <si>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</si>
  <si>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</si>
  <si>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</si>
  <si>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</si>
  <si>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</si>
  <si>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</si>
  <si>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</si>
  <si>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</si>
  <si>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</si>
  <si>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</si>
  <si>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</si>
  <si>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</si>
  <si>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</si>
  <si>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</si>
  <si>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</si>
  <si>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</si>
  <si>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</si>
  <si>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</si>
  <si>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</si>
  <si>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</si>
  <si>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</si>
  <si>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</si>
  <si>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</si>
  <si>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</si>
  <si>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</si>
  <si>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</si>
  <si>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</si>
  <si>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</si>
  <si>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</si>
  <si>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</si>
  <si>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</si>
  <si>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</si>
  <si>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</si>
  <si>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</si>
  <si>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</si>
  <si>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</si>
  <si>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</si>
  <si>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</si>
  <si>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</si>
  <si>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</si>
  <si>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</si>
  <si>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</si>
  <si>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</si>
  <si>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</si>
  <si>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</si>
  <si>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</si>
  <si>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</si>
  <si>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</si>
  <si>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</si>
  <si>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</si>
  <si>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</si>
  <si>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</si>
  <si>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</si>
  <si>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</si>
  <si>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</si>
  <si>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</si>
  <si>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</si>
  <si>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</si>
  <si>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</si>
  <si>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</si>
  <si>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</si>
  <si>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</si>
  <si>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</si>
  <si>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</si>
  <si>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</si>
  <si>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</si>
  <si>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</si>
  <si>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</si>
  <si>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</si>
  <si>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</si>
  <si>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</si>
  <si>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</si>
  <si>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</si>
  <si>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</si>
  <si>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</si>
  <si>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</si>
  <si>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</si>
  <si>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</si>
  <si>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</si>
  <si>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</si>
  <si>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</si>
  <si>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</si>
  <si>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</si>
  <si>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</si>
  <si>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</si>
  <si>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</si>
  <si>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</si>
  <si>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</si>
  <si>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</si>
  <si>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</si>
  <si>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</si>
  <si>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</si>
  <si>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</si>
  <si>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</si>
  <si>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</si>
  <si>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</si>
  <si>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</si>
  <si>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</si>
  <si>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</si>
  <si>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</si>
  <si>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</si>
  <si>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</si>
  <si>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</si>
  <si>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</si>
  <si>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</si>
  <si>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</si>
  <si>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</si>
  <si>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</si>
  <si>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</si>
  <si>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</si>
  <si>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</si>
  <si>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</si>
  <si>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</si>
  <si>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</si>
  <si>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</si>
  <si>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</si>
  <si>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</si>
  <si>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</si>
  <si>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</si>
  <si>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</si>
  <si>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</si>
  <si>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</si>
  <si>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</si>
  <si>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</si>
  <si>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</si>
  <si>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</si>
  <si>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</si>
  <si>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</si>
  <si>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</si>
  <si>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</si>
  <si>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</si>
  <si>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</si>
  <si>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</si>
  <si>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</si>
  <si>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</si>
  <si>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</si>
  <si>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</si>
  <si>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</si>
  <si>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</si>
  <si>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</si>
  <si>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</si>
  <si>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</si>
  <si>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</si>
  <si>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</si>
  <si>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</si>
  <si>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</si>
  <si>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</si>
  <si>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</si>
  <si>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</si>
  <si>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</si>
  <si>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</si>
  <si>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</si>
  <si>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</si>
  <si>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</si>
  <si>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</si>
  <si>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</si>
  <si>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</si>
  <si>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</si>
  <si>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</si>
  <si>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</si>
  <si>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</si>
  <si>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</si>
  <si>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</si>
  <si>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</si>
  <si>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</si>
  <si>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</si>
  <si>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</si>
  <si>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</si>
  <si>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</si>
  <si>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</si>
  <si>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</si>
  <si>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</si>
  <si>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</si>
  <si>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</si>
  <si>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</si>
  <si>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</si>
  <si>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</si>
  <si>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</si>
  <si>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</si>
  <si>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</si>
  <si>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</si>
  <si>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</si>
  <si>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</si>
  <si>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</si>
  <si>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</si>
  <si>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</si>
  <si>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</si>
  <si>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</si>
  <si>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</si>
  <si>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</si>
  <si>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</si>
  <si>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</si>
  <si>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</si>
  <si>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</si>
  <si>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</si>
  <si>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</si>
  <si>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</si>
  <si>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</si>
  <si>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</si>
  <si>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</si>
  <si>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</si>
  <si>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</si>
  <si>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</si>
  <si>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</si>
  <si>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</si>
  <si>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</si>
  <si>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</si>
  <si>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</si>
  <si>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</si>
  <si>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</si>
  <si>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</si>
  <si>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</si>
  <si>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</si>
  <si>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</si>
  <si>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</si>
  <si>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</si>
  <si>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</si>
  <si>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</si>
  <si>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</si>
  <si>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</si>
  <si>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</si>
  <si>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</si>
  <si>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</si>
  <si>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</si>
  <si>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</si>
  <si>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</si>
  <si>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</si>
  <si>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</si>
  <si>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</si>
  <si>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</si>
  <si>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</si>
  <si>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</si>
  <si>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</si>
  <si>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</si>
  <si>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</si>
  <si>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</si>
  <si>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</si>
  <si>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</si>
  <si>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</si>
  <si>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</si>
  <si>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</si>
  <si>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</si>
  <si>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</si>
  <si>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</si>
  <si>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</si>
  <si>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</si>
  <si>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</si>
  <si>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</si>
  <si>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</si>
  <si>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</si>
  <si>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</si>
  <si>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</si>
  <si>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</si>
  <si>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</si>
  <si>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</si>
  <si>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</si>
  <si>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</si>
  <si>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</si>
  <si>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</si>
  <si>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</si>
  <si>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</si>
  <si>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</si>
  <si>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</si>
  <si>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</si>
  <si>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</si>
  <si>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</si>
  <si>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</si>
  <si>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</si>
  <si>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</si>
  <si>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</si>
  <si>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</si>
  <si>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</si>
  <si>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</si>
  <si>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</si>
  <si>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</si>
  <si>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</si>
  <si>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</si>
  <si>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</si>
  <si>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</si>
  <si>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</si>
  <si>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</si>
  <si>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</si>
  <si>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</si>
  <si>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</si>
  <si>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</si>
  <si>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</si>
  <si>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</si>
  <si>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</si>
  <si>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</si>
  <si>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</si>
  <si>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</si>
  <si>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</si>
  <si>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</si>
  <si>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</si>
  <si>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</si>
  <si>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</si>
  <si>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</si>
  <si>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</si>
  <si>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</si>
  <si>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</si>
  <si>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</si>
  <si>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</si>
  <si>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</si>
  <si>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</si>
  <si>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</si>
  <si>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</si>
  <si>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</si>
  <si>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</si>
  <si>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</si>
  <si>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</si>
  <si>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</si>
  <si>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</si>
  <si>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</si>
  <si>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</si>
  <si>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</si>
  <si>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</si>
  <si>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</si>
  <si>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</si>
  <si>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</si>
  <si>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</si>
  <si>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</si>
  <si>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</si>
  <si>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</si>
  <si>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</si>
  <si>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</si>
  <si>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</si>
  <si>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</si>
  <si>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</si>
  <si>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</si>
  <si>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</si>
  <si>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</si>
  <si>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</si>
  <si>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</si>
  <si>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</si>
  <si>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</si>
  <si>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</si>
  <si>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</si>
  <si>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</si>
  <si>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</si>
  <si>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</si>
  <si>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</si>
  <si>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</si>
  <si>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</si>
  <si>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</si>
  <si>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</si>
  <si>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</si>
  <si>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</si>
  <si>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</si>
  <si>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</si>
  <si>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</si>
  <si>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</si>
  <si>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</si>
  <si>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</si>
  <si>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</si>
  <si>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</si>
  <si>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</si>
  <si>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</si>
  <si>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</si>
  <si>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</si>
  <si>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</si>
  <si>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</si>
  <si>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</si>
  <si>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</si>
  <si>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</si>
  <si>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</si>
  <si>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</si>
  <si>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</si>
  <si>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</si>
  <si>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</si>
  <si>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</si>
  <si>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</si>
  <si>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</si>
  <si>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</si>
  <si>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</si>
  <si>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</si>
  <si>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</si>
  <si>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</si>
  <si>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</si>
  <si>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</si>
  <si>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</si>
  <si>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</si>
  <si>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</si>
  <si>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</si>
  <si>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</si>
  <si>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</si>
  <si>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</si>
  <si>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</si>
  <si>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</si>
  <si>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</si>
  <si>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</si>
  <si>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</si>
  <si>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</si>
  <si>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</si>
  <si>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</si>
  <si>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</si>
  <si>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</si>
  <si>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</si>
  <si>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</si>
  <si>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</si>
  <si>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</si>
  <si>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</si>
  <si>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</si>
  <si>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</si>
  <si>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</si>
  <si>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</si>
  <si>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</si>
  <si>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</si>
  <si>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</si>
  <si>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</si>
  <si>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</si>
  <si>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</si>
  <si>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</si>
  <si>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</si>
  <si>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</si>
  <si>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</si>
  <si>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</si>
  <si>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</si>
  <si>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</si>
  <si>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</si>
  <si>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</si>
  <si>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</si>
  <si>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</si>
  <si>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</si>
  <si>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</si>
  <si>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</si>
  <si>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</si>
  <si>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</si>
  <si>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</si>
  <si>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</si>
  <si>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</si>
  <si>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</si>
  <si>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</si>
  <si>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</si>
  <si>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</si>
  <si>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</si>
  <si>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</si>
  <si>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</si>
  <si>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</si>
  <si>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</si>
  <si>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</si>
  <si>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</si>
  <si>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</si>
  <si>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</si>
  <si>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</si>
  <si>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</si>
  <si>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</si>
  <si>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</si>
  <si>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</si>
  <si>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</si>
  <si>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</si>
  <si>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</si>
  <si>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</si>
  <si>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</si>
  <si>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</si>
  <si>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</si>
  <si>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</si>
  <si>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</si>
  <si>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</si>
  <si>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</si>
  <si>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</si>
  <si>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</si>
  <si>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</si>
  <si>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</si>
  <si>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</si>
  <si>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</si>
  <si>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</si>
  <si>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</si>
  <si>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</si>
  <si>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</si>
  <si>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</si>
  <si>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</si>
  <si>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</si>
  <si>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</si>
  <si>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</si>
  <si>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</si>
  <si>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</si>
  <si>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</si>
  <si>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</si>
  <si>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</si>
  <si>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</si>
  <si>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</si>
  <si>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</si>
  <si>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</si>
  <si>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</si>
  <si>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</si>
  <si>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</si>
  <si>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</si>
  <si>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</si>
  <si>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</si>
  <si>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</si>
  <si>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</si>
  <si>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</si>
  <si>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</si>
  <si>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</si>
  <si>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</si>
  <si>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</si>
  <si>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</si>
  <si>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</si>
  <si>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</si>
  <si>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</si>
  <si>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</si>
  <si>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</si>
  <si>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</si>
  <si>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</si>
  <si>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</si>
  <si>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</si>
  <si>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</si>
  <si>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</si>
  <si>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</si>
  <si>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</si>
  <si>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</si>
  <si>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</si>
  <si>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</si>
  <si>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</si>
  <si>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</si>
  <si>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</si>
  <si>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</si>
  <si>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</si>
  <si>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</si>
  <si>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</si>
  <si>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</si>
  <si>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</si>
  <si>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</si>
  <si>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</si>
  <si>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</si>
  <si>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</si>
  <si>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</si>
  <si>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</si>
  <si>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</si>
  <si>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</si>
  <si>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</si>
  <si>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</si>
  <si>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</si>
  <si>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</si>
  <si>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</si>
  <si>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</si>
  <si>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</si>
  <si>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</si>
  <si>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</si>
  <si>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</si>
  <si>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</si>
  <si>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</si>
  <si>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</si>
  <si>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</si>
  <si>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</si>
  <si>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</si>
  <si>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</si>
  <si>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</si>
  <si>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</si>
  <si>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</si>
  <si>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</si>
  <si>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</si>
  <si>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</si>
  <si>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</si>
  <si>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</si>
  <si>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</si>
  <si>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</si>
  <si>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</si>
  <si>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</si>
  <si>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</si>
  <si>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</si>
  <si>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</si>
  <si>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</si>
  <si>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</si>
  <si>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</si>
  <si>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</si>
  <si>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</si>
  <si>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</si>
  <si>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</si>
  <si>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</si>
  <si>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</si>
  <si>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</si>
  <si>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</si>
  <si>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</si>
  <si>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</si>
  <si>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</si>
  <si>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</si>
  <si>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</si>
  <si>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</si>
  <si>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</si>
  <si>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</si>
  <si>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</si>
  <si>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</si>
  <si>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</si>
  <si>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</si>
  <si>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</si>
  <si>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</si>
  <si>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</si>
  <si>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</si>
  <si>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</si>
  <si>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</si>
  <si>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</si>
  <si>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</si>
  <si>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</si>
  <si>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</si>
  <si>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</si>
  <si>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</si>
  <si>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</si>
  <si>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</si>
  <si>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</si>
  <si>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</si>
  <si>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</si>
  <si>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</si>
  <si>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</si>
  <si>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</si>
  <si>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</si>
  <si>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</si>
  <si>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</si>
  <si>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</si>
  <si>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</si>
  <si>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</si>
  <si>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</si>
  <si>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</si>
  <si>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</si>
  <si>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</si>
  <si>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</si>
  <si>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</si>
  <si>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</si>
  <si>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</si>
  <si>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</si>
  <si>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</si>
  <si>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</si>
  <si>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</si>
  <si>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</si>
  <si>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</si>
  <si>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</si>
  <si>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</si>
  <si>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</si>
  <si>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</si>
  <si>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</si>
  <si>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</si>
  <si>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</si>
  <si>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</si>
  <si>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</si>
  <si>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</si>
  <si>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</si>
  <si>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</si>
  <si>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</si>
  <si>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</si>
  <si>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</si>
  <si>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</si>
  <si>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</si>
  <si>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</si>
  <si>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</si>
  <si>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</si>
  <si>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</si>
  <si>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</si>
  <si>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</si>
  <si>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</si>
  <si>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</si>
  <si>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</si>
  <si>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</si>
  <si>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</si>
  <si>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</si>
  <si>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</si>
  <si>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</si>
  <si>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</si>
  <si>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</si>
  <si>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</si>
  <si>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</si>
  <si>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</si>
  <si>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</si>
  <si>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</si>
  <si>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</si>
  <si>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</si>
  <si>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</si>
  <si>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</si>
  <si>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</si>
  <si>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</si>
  <si>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</si>
  <si>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</si>
  <si>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</si>
  <si>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</si>
  <si>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</si>
  <si>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</si>
  <si>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</si>
  <si>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</si>
  <si>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</si>
  <si>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</si>
  <si>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</si>
  <si>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</si>
  <si>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</si>
  <si>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</si>
  <si>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</si>
  <si>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</si>
  <si>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</si>
  <si>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</si>
  <si>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</si>
  <si>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</si>
  <si>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</si>
  <si>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</si>
  <si>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</si>
  <si>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</si>
  <si>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</si>
  <si>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</si>
  <si>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</si>
  <si>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</si>
  <si>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</si>
  <si>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</si>
  <si>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</si>
  <si>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</si>
  <si>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</si>
  <si>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</si>
  <si>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</si>
  <si>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</si>
  <si>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</si>
  <si>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</si>
  <si>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</si>
  <si>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</si>
  <si>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</si>
  <si>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</si>
  <si>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</si>
  <si>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</si>
  <si>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</si>
  <si>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</si>
  <si>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</si>
  <si>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</si>
  <si>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</si>
  <si>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</si>
  <si>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</si>
  <si>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</si>
  <si>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</si>
  <si>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</si>
  <si>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</si>
  <si>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</si>
  <si>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</si>
  <si>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</si>
  <si>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</si>
  <si>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</si>
  <si>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</si>
  <si>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</si>
  <si>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</si>
  <si>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</si>
  <si>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</si>
  <si>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</si>
  <si>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</si>
  <si>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</si>
  <si>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</si>
  <si>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</si>
  <si>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</si>
  <si>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</si>
  <si>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</si>
  <si>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</si>
  <si>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</si>
  <si>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</si>
  <si>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</si>
  <si>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</si>
  <si>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</si>
  <si>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</si>
  <si>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</si>
  <si>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</si>
  <si>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</si>
  <si>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</si>
  <si>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</si>
  <si>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</si>
  <si>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</si>
  <si>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</si>
  <si>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</si>
  <si>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</si>
  <si>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</si>
  <si>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</si>
  <si>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</si>
  <si>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</si>
  <si>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</si>
  <si>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</si>
  <si>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</si>
  <si>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</si>
  <si>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</si>
  <si>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</si>
  <si>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</si>
  <si>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</si>
  <si>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</si>
  <si>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</si>
  <si>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</si>
  <si>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</si>
  <si>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</si>
  <si>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</si>
  <si>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</si>
  <si>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</si>
  <si>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</si>
  <si>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</si>
  <si>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</si>
  <si>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</si>
  <si>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</si>
  <si>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</si>
  <si>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</si>
  <si>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</si>
  <si>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</si>
  <si>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</si>
  <si>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</si>
  <si>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</si>
  <si>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</si>
  <si>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</si>
  <si>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</si>
  <si>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</si>
  <si>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</si>
  <si>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</si>
  <si>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</si>
  <si>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</si>
  <si>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</si>
  <si>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</si>
  <si>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</si>
  <si>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</si>
  <si>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</si>
  <si>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</si>
  <si>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</si>
  <si>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</si>
  <si>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</si>
  <si>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</si>
  <si>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</si>
  <si>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</si>
  <si>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</si>
  <si>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</si>
  <si>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</si>
  <si>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</si>
  <si>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</si>
  <si>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</si>
  <si>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</si>
  <si>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</si>
  <si>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</si>
  <si>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</si>
  <si>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</si>
  <si>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</si>
  <si>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</si>
  <si>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</si>
  <si>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</si>
  <si>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</si>
  <si>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</si>
  <si>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</si>
  <si>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</si>
  <si>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</si>
  <si>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</si>
  <si>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</si>
  <si>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</si>
  <si>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</si>
  <si>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</si>
  <si>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</si>
  <si>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</si>
  <si>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</si>
  <si>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</si>
  <si>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</si>
  <si>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</si>
  <si>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</si>
  <si>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</si>
  <si>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</si>
  <si>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</si>
  <si>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</si>
  <si>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</si>
  <si>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</si>
  <si>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</si>
  <si>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</si>
  <si>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</si>
  <si>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</si>
  <si>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</si>
  <si>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</si>
  <si>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</si>
  <si>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</si>
  <si>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</si>
  <si>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</si>
  <si>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</si>
  <si>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</si>
  <si>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</si>
  <si>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</si>
  <si>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</si>
  <si>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</si>
  <si>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</si>
  <si>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</si>
  <si>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</si>
  <si>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</si>
  <si>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</si>
  <si>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</si>
  <si>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</si>
  <si>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</si>
  <si>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</si>
  <si>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</si>
  <si>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</si>
  <si>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</si>
  <si>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</si>
  <si>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</si>
  <si>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</si>
  <si>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</si>
  <si>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</si>
  <si>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</si>
  <si>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</si>
  <si>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</si>
  <si>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</si>
  <si>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</si>
  <si>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</si>
  <si>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</si>
  <si>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</si>
  <si>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</si>
  <si>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</si>
  <si>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</si>
  <si>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</si>
  <si>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</si>
  <si>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</si>
  <si>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</si>
  <si>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</si>
  <si>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</si>
  <si>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</si>
  <si>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</si>
  <si>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</si>
  <si>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</si>
  <si>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</si>
  <si>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</si>
  <si>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</si>
  <si>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</si>
  <si>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</si>
  <si>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</si>
  <si>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</si>
  <si>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</si>
  <si>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</si>
  <si>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</si>
  <si>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</si>
  <si>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</si>
  <si>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</si>
  <si>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</si>
  <si>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</si>
  <si>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</si>
  <si>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</si>
  <si>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</si>
  <si>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</si>
  <si>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</si>
  <si>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</si>
  <si>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</si>
  <si>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</si>
  <si>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</si>
  <si>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</si>
  <si>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</si>
  <si>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</si>
  <si>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</si>
  <si>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</si>
  <si>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</si>
  <si>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</si>
  <si>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</si>
  <si>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</si>
  <si>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</si>
  <si>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</si>
  <si>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</si>
  <si>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</si>
  <si>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</si>
  <si>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</si>
  <si>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</si>
  <si>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</si>
  <si>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</si>
  <si>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</si>
  <si>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</si>
  <si>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</si>
  <si>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</si>
  <si>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</si>
  <si>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</si>
  <si>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</si>
  <si>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</si>
  <si>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</si>
  <si>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</si>
  <si>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</si>
  <si>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</si>
  <si>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</si>
  <si>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</si>
  <si>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</si>
  <si>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</si>
  <si>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</si>
  <si>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</si>
  <si>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</si>
  <si>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</si>
  <si>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</si>
  <si>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</si>
  <si>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</si>
  <si>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</si>
  <si>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</si>
  <si>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</si>
  <si>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</si>
  <si>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</si>
  <si>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</si>
  <si>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</si>
  <si>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</si>
  <si>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</si>
  <si>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</si>
  <si>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</si>
  <si>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</si>
  <si>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</si>
  <si>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</si>
  <si>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</si>
  <si>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</si>
  <si>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</si>
  <si>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</si>
  <si>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</si>
  <si>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</si>
  <si>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</si>
  <si>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</si>
  <si>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</si>
  <si>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</si>
  <si>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</si>
  <si>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</si>
  <si>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</si>
  <si>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</si>
  <si>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</si>
  <si>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</si>
  <si>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</si>
  <si>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</si>
  <si>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</si>
  <si>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</si>
  <si>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</si>
  <si>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</si>
  <si>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</si>
  <si>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</si>
  <si>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</si>
  <si>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</si>
  <si>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</si>
  <si>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</si>
  <si>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</si>
  <si>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</si>
  <si>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</si>
  <si>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</si>
  <si>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</si>
  <si>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</si>
  <si>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</si>
  <si>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</si>
  <si>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</si>
  <si>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</si>
  <si>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</si>
  <si>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</si>
  <si>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</si>
  <si>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</si>
  <si>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</si>
  <si>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</si>
  <si>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</si>
  <si>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</si>
  <si>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</si>
  <si>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</si>
  <si>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</si>
  <si>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</si>
  <si>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</si>
  <si>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</si>
  <si>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</si>
  <si>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</si>
  <si>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</si>
  <si>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</si>
  <si>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</si>
  <si>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</si>
  <si>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</si>
  <si>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</si>
  <si>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</si>
  <si>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</si>
  <si>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</si>
  <si>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</si>
  <si>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</si>
  <si>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</si>
  <si>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</si>
  <si>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</si>
  <si>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</si>
  <si>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</si>
  <si>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</si>
  <si>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</si>
  <si>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</si>
  <si>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</si>
  <si>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</si>
  <si>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</si>
  <si>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</si>
  <si>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</si>
  <si>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</si>
  <si>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</si>
  <si>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</si>
  <si>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</si>
  <si>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</si>
  <si>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</si>
  <si>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</si>
  <si>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</si>
  <si>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</si>
  <si>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</si>
  <si>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</si>
  <si>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</si>
  <si>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</si>
  <si>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</si>
  <si>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</si>
  <si>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</si>
  <si>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</si>
  <si>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</si>
  <si>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</si>
  <si>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</si>
  <si>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</si>
  <si>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</si>
  <si>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</si>
  <si>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</si>
  <si>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</si>
  <si>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</si>
  <si>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</si>
  <si>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</si>
  <si>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</si>
  <si>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</si>
  <si>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</si>
  <si>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</si>
  <si>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</si>
  <si>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</si>
  <si>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</si>
  <si>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</si>
  <si>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</si>
  <si>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</si>
  <si>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</si>
  <si>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</si>
  <si>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</si>
  <si>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</si>
  <si>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</si>
  <si>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</si>
  <si>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</si>
  <si>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</si>
  <si>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</si>
  <si>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</si>
  <si>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</si>
  <si>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</si>
  <si>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</si>
  <si>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</si>
  <si>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</si>
  <si>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</si>
  <si>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</si>
  <si>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</si>
  <si>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</si>
  <si>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</si>
  <si>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</si>
  <si>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</si>
  <si>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</si>
  <si>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</si>
  <si>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</si>
  <si>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</si>
  <si>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</si>
  <si>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</si>
  <si>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</si>
  <si>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</si>
  <si>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</si>
  <si>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</si>
  <si>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</si>
  <si>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</si>
  <si>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</si>
  <si>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</si>
  <si>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</si>
  <si>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</si>
  <si>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</si>
  <si>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</si>
  <si>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</si>
  <si>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</si>
  <si>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</si>
  <si>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</si>
  <si>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</si>
  <si>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</si>
  <si>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</si>
  <si>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</si>
  <si>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</si>
  <si>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</si>
  <si>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</si>
  <si>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</si>
  <si>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</si>
  <si>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</si>
  <si>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</si>
  <si>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</si>
  <si>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</si>
  <si>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</si>
  <si>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</si>
  <si>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</si>
  <si>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</si>
  <si>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</si>
  <si>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</si>
  <si>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</si>
  <si>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</si>
  <si>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</si>
  <si>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</si>
  <si>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</si>
  <si>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</si>
  <si>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</si>
  <si>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</si>
  <si>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</si>
  <si>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</si>
  <si>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</si>
  <si>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</si>
  <si>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</si>
  <si>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</si>
  <si>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</si>
  <si>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</si>
  <si>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</si>
  <si>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</si>
  <si>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</si>
  <si>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</si>
  <si>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</si>
  <si>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</si>
  <si>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</si>
  <si>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</si>
  <si>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</si>
  <si>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</si>
  <si>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</si>
  <si>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</si>
  <si>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</si>
  <si>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</si>
  <si>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</si>
  <si>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</si>
  <si>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</si>
  <si>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</si>
  <si>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</si>
  <si>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</si>
  <si>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</si>
  <si>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</si>
  <si>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</si>
  <si>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</si>
  <si>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</si>
  <si>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</si>
  <si>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</si>
  <si>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</si>
  <si>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</si>
  <si>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</si>
  <si>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</si>
  <si>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</si>
  <si>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</si>
  <si>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</si>
  <si>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</si>
  <si>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</si>
  <si>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</si>
  <si>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</si>
  <si>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</si>
  <si>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</si>
  <si>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</si>
  <si>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</si>
  <si>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</si>
  <si>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</si>
  <si>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</si>
  <si>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</si>
  <si>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</si>
  <si>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</si>
  <si>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</si>
  <si>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</si>
  <si>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</si>
  <si>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</si>
  <si>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</si>
  <si>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</si>
  <si>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</si>
  <si>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</si>
  <si>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</si>
  <si>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</si>
  <si>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</si>
  <si>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</si>
  <si>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</si>
  <si>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</si>
  <si>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</si>
  <si>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</si>
  <si>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</si>
  <si>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</si>
  <si>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</si>
  <si>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</si>
  <si>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</si>
  <si>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</si>
  <si>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</si>
  <si>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</si>
  <si>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</si>
  <si>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</si>
  <si>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</si>
  <si>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</si>
  <si>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</si>
  <si>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</si>
  <si>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</si>
  <si>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</si>
  <si>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</si>
  <si>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</si>
  <si>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</si>
  <si>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</si>
  <si>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</si>
  <si>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</si>
  <si>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</si>
  <si>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</si>
  <si>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</si>
  <si>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</si>
  <si>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</si>
  <si>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</si>
  <si>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</si>
  <si>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</si>
  <si>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</si>
  <si>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</si>
  <si>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</si>
  <si>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</si>
  <si>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</si>
  <si>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</si>
  <si>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</si>
  <si>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</si>
  <si>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</si>
  <si>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</si>
  <si>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</si>
  <si>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</si>
  <si>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</si>
  <si>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</si>
  <si>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</si>
  <si>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</si>
  <si>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</si>
  <si>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</si>
  <si>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</si>
  <si>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</si>
  <si>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</si>
  <si>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</si>
  <si>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</si>
  <si>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</si>
  <si>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</si>
  <si>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</si>
  <si>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</si>
  <si>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</si>
  <si>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</si>
  <si>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</si>
  <si>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</si>
  <si>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</si>
  <si>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</si>
  <si>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</si>
  <si>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</si>
  <si>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</si>
  <si>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</si>
  <si>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</si>
  <si>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</si>
  <si>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</si>
  <si>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</si>
  <si>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</si>
  <si>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</si>
  <si>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</si>
  <si>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</si>
  <si>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</si>
  <si>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</si>
  <si>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</si>
  <si>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</si>
  <si>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</si>
  <si>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</si>
  <si>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</si>
  <si>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</si>
  <si>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</si>
  <si>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</si>
  <si>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</si>
  <si>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</si>
  <si>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</si>
  <si>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</si>
  <si>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</si>
  <si>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</si>
  <si>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</si>
  <si>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</si>
  <si>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</si>
  <si>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</si>
  <si>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</si>
  <si>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</si>
  <si>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</si>
  <si>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</si>
  <si>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</si>
  <si>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</si>
  <si>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</si>
  <si>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</si>
  <si>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</si>
  <si>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</si>
  <si>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</si>
  <si>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</si>
  <si>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</si>
  <si>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</si>
  <si>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</si>
  <si>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</si>
  <si>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</si>
  <si>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</si>
  <si>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</si>
  <si>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</si>
  <si>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</si>
  <si>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</si>
  <si>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</si>
  <si>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</si>
  <si>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</si>
  <si>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</si>
  <si>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</si>
  <si>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</si>
  <si>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</si>
  <si>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</si>
  <si>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</si>
  <si>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</si>
  <si>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</si>
  <si>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</si>
  <si>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</si>
  <si>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</si>
  <si>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</si>
  <si>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</si>
  <si>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</si>
  <si>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</si>
  <si>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</si>
  <si>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</si>
  <si>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</si>
  <si>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</si>
  <si>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</si>
  <si>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</si>
  <si>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</si>
  <si>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</si>
  <si>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</si>
  <si>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</si>
  <si>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</si>
  <si>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</si>
  <si>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</si>
  <si>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</si>
  <si>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</si>
  <si>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</si>
  <si>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</si>
  <si>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</si>
  <si>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</si>
  <si>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</si>
  <si>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</si>
  <si>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</si>
  <si>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</si>
  <si>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</si>
  <si>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</si>
  <si>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</si>
  <si>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</si>
  <si>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</si>
  <si>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</si>
  <si>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</si>
  <si>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</si>
  <si>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</si>
  <si>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</si>
  <si>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</si>
  <si>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</si>
  <si>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</si>
  <si>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</si>
  <si>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</si>
  <si>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</si>
  <si>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</si>
  <si>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</si>
  <si>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</si>
  <si>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</si>
  <si>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</si>
  <si>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</si>
  <si>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</si>
  <si>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</si>
  <si>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</si>
  <si>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</si>
  <si>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</si>
  <si>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</si>
  <si>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</si>
  <si>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</si>
  <si>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</si>
  <si>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</si>
  <si>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</si>
  <si>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</si>
  <si>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</si>
  <si>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</si>
  <si>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</si>
  <si>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</si>
  <si>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</si>
  <si>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</si>
  <si>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</si>
  <si>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</si>
  <si>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</si>
  <si>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</si>
  <si>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</si>
  <si>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</si>
  <si>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</si>
  <si>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</si>
  <si>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</si>
  <si>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</si>
  <si>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</si>
  <si>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</si>
  <si>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</si>
  <si>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</si>
  <si>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</si>
  <si>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</si>
  <si>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</si>
  <si>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</si>
  <si>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</si>
  <si>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</si>
  <si>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</si>
  <si>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</si>
  <si>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</si>
  <si>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</si>
  <si>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</si>
  <si>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</si>
  <si>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</si>
  <si>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</si>
  <si>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</si>
  <si>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</si>
  <si>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</si>
  <si>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</si>
  <si>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</si>
  <si>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</si>
  <si>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</si>
  <si>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</si>
  <si>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</si>
  <si>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</si>
  <si>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</si>
  <si>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</si>
  <si>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</si>
  <si>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</si>
  <si>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</si>
  <si>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</si>
  <si>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</si>
  <si>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</si>
  <si>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</si>
  <si>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</si>
  <si>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</si>
  <si>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</si>
  <si>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</si>
  <si>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</si>
  <si>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</si>
  <si>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</si>
  <si>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</si>
  <si>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</si>
  <si>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</si>
  <si>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</si>
  <si>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</si>
  <si>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</si>
  <si>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</si>
  <si>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</si>
  <si>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</si>
  <si>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</si>
  <si>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</si>
  <si>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</si>
  <si>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</si>
  <si>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</si>
  <si>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</si>
  <si>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</si>
  <si>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</si>
  <si>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</si>
  <si>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</si>
  <si>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</si>
  <si>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</si>
  <si>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</si>
  <si>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</si>
  <si>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</si>
  <si>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</si>
  <si>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</si>
  <si>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</si>
  <si>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</si>
  <si>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</si>
  <si>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</si>
  <si>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</si>
  <si>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</si>
  <si>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</si>
  <si>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</si>
  <si>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</si>
  <si>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</si>
  <si>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</si>
  <si>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</si>
  <si>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</si>
  <si>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</si>
  <si>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</si>
  <si>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</si>
  <si>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</si>
  <si>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</si>
  <si>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</si>
  <si>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</si>
  <si>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</si>
  <si>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</si>
  <si>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</si>
  <si>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</si>
  <si>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</si>
  <si>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</si>
  <si>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</si>
  <si>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</si>
  <si>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</si>
  <si>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</si>
  <si>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</si>
  <si>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</si>
  <si>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</si>
  <si>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</si>
  <si>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</si>
  <si>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</si>
  <si>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</si>
  <si>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</si>
  <si>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</si>
  <si>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</si>
  <si>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</si>
  <si>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</si>
  <si>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</si>
  <si>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</si>
  <si>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</si>
  <si>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</si>
  <si>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</si>
  <si>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</si>
  <si>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</si>
  <si>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</si>
  <si>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</si>
  <si>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</si>
  <si>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</si>
  <si>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</si>
  <si>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</si>
  <si>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</si>
  <si>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</si>
  <si>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</si>
  <si>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</si>
  <si>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</si>
  <si>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</si>
  <si>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</si>
  <si>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</si>
  <si>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</si>
  <si>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</si>
  <si>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</si>
  <si>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</si>
  <si>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</si>
  <si>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</si>
  <si>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</si>
  <si>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</si>
  <si>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</si>
  <si>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</si>
  <si>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</si>
  <si>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</si>
  <si>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</si>
  <si>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</si>
  <si>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</si>
  <si>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</si>
  <si>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</si>
  <si>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</si>
  <si>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</si>
  <si>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</si>
  <si>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</si>
  <si>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</si>
  <si>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</si>
  <si>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</si>
  <si>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</si>
  <si>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</si>
  <si>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</si>
  <si>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</si>
  <si>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</si>
  <si>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</si>
  <si>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</si>
  <si>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</si>
  <si>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</si>
  <si>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</si>
  <si>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</si>
  <si>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</si>
  <si>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</si>
  <si>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</si>
  <si>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</si>
  <si>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</si>
  <si>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</si>
  <si>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</si>
  <si>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</si>
  <si>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</si>
  <si>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</si>
  <si>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</si>
  <si>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</si>
  <si>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</si>
  <si>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</si>
  <si>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</si>
  <si>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</si>
  <si>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</si>
  <si>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</si>
  <si>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</si>
  <si>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</si>
  <si>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</si>
  <si>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</si>
  <si>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</si>
  <si>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</si>
  <si>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</si>
  <si>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</si>
  <si>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</si>
  <si>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</si>
  <si>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</si>
  <si>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</si>
  <si>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</si>
  <si>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</si>
  <si>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</si>
  <si>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</si>
  <si>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</si>
  <si>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</si>
  <si>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</si>
  <si>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</si>
  <si>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</si>
  <si>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</si>
  <si>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</si>
  <si>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</si>
  <si>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</si>
  <si>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</si>
  <si>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</si>
  <si>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</si>
  <si>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</si>
  <si>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</si>
  <si>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</si>
  <si>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</si>
  <si>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</si>
  <si>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</si>
  <si>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</si>
  <si>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</si>
  <si>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</si>
  <si>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</si>
  <si>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</si>
  <si>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</si>
  <si>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</si>
  <si>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</si>
  <si>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</si>
  <si>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</si>
  <si>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</si>
  <si>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</si>
  <si>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</si>
  <si>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</si>
  <si>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</si>
  <si>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</si>
  <si>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</si>
  <si>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</si>
  <si>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</si>
  <si>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</si>
  <si>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</si>
  <si>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</si>
  <si>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</si>
  <si>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</si>
  <si>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</si>
  <si>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</si>
  <si>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</si>
  <si>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</si>
  <si>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</si>
  <si>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</si>
  <si>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</si>
  <si>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</si>
  <si>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</si>
  <si>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</si>
  <si>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</si>
  <si>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</si>
  <si>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</si>
  <si>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</si>
  <si>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</si>
  <si>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</si>
  <si>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</si>
  <si>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</si>
  <si>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</si>
  <si>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</si>
  <si>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</si>
  <si>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</si>
  <si>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</si>
  <si>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</si>
  <si>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</si>
  <si>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</si>
  <si>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</si>
  <si>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</si>
  <si>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</si>
  <si>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</si>
  <si>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</si>
  <si>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</si>
  <si>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</si>
  <si>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</si>
  <si>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</si>
  <si>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</si>
  <si>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</si>
  <si>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</si>
  <si>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</si>
  <si>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</si>
  <si>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</si>
  <si>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</si>
  <si>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</si>
  <si>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</si>
  <si>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</si>
  <si>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</si>
  <si>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</si>
  <si>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</si>
  <si>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</si>
  <si>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</si>
  <si>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</si>
  <si>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</si>
  <si>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</si>
  <si>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</si>
  <si>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</si>
  <si>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</si>
  <si>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</si>
  <si>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</si>
  <si>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</si>
  <si>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</si>
  <si>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</si>
  <si>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</si>
  <si>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</si>
  <si>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</si>
  <si>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</si>
  <si>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</si>
  <si>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</si>
  <si>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</si>
  <si>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</si>
  <si>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</si>
  <si>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</si>
  <si>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</si>
  <si>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</si>
  <si>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</si>
  <si>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</si>
  <si>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</si>
  <si>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</si>
  <si>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</si>
  <si>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</si>
  <si>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</si>
  <si>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</si>
  <si>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</si>
  <si>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</si>
  <si>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</si>
  <si>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</si>
  <si>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</si>
  <si>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</si>
  <si>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</si>
  <si>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</si>
  <si>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</si>
  <si>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</si>
  <si>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</si>
  <si>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</si>
  <si>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</si>
  <si>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</si>
  <si>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</si>
  <si>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</si>
  <si>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</si>
  <si>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</si>
  <si>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</si>
  <si>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</si>
  <si>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</si>
  <si>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</si>
  <si>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</si>
  <si>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</si>
  <si>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</si>
  <si>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</si>
  <si>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</si>
  <si>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</si>
  <si>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</si>
  <si>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</si>
  <si>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</si>
  <si>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</si>
  <si>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</si>
  <si>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</si>
  <si>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</si>
  <si>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</si>
  <si>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</si>
  <si>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</si>
  <si>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</si>
  <si>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</si>
  <si>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</si>
  <si>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</si>
  <si>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</si>
  <si>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</si>
  <si>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</si>
  <si>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</si>
  <si>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</si>
  <si>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</si>
  <si>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</si>
  <si>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</si>
  <si>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</si>
  <si>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</si>
  <si>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</si>
  <si>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</si>
  <si>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</si>
  <si>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</si>
  <si>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</si>
  <si>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</si>
  <si>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</si>
  <si>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</si>
  <si>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</si>
  <si>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</si>
  <si>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</si>
  <si>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</si>
  <si>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</si>
  <si>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</si>
  <si>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</si>
  <si>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</si>
  <si>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</si>
  <si>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</si>
  <si>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</si>
  <si>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</si>
  <si>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</si>
  <si>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</si>
  <si>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</si>
  <si>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</si>
  <si>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</si>
  <si>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</si>
  <si>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</si>
  <si>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</si>
  <si>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</si>
  <si>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</si>
  <si>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</si>
  <si>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</si>
  <si>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</si>
  <si>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</si>
  <si>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</si>
  <si>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</si>
  <si>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</si>
  <si>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</si>
  <si>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</si>
  <si>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</si>
  <si>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</si>
  <si>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</si>
  <si>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</si>
  <si>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</si>
  <si>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</si>
  <si>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</si>
  <si>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</si>
  <si>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</si>
  <si>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</si>
  <si>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</si>
  <si>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</si>
  <si>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</si>
  <si>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</si>
  <si>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</si>
  <si>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</si>
  <si>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</si>
  <si>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</si>
  <si>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</si>
  <si>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</si>
  <si>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</si>
  <si>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</si>
  <si>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</si>
  <si>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</si>
  <si>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</si>
  <si>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</si>
  <si>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</si>
  <si>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</si>
  <si>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</si>
  <si>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</si>
  <si>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</si>
  <si>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</si>
  <si>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</si>
  <si>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</si>
  <si>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</si>
  <si>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</si>
  <si>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</si>
  <si>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</si>
  <si>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</si>
  <si>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</si>
  <si>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</si>
  <si>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</si>
  <si>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</si>
  <si>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</si>
  <si>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</si>
  <si>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</si>
  <si>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</si>
  <si>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</si>
  <si>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</si>
  <si>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</si>
  <si>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</si>
  <si>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</si>
  <si>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</si>
  <si>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</si>
  <si>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</si>
  <si>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</si>
  <si>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</si>
  <si>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</si>
  <si>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</si>
  <si>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</si>
  <si>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</si>
  <si>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</si>
  <si>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</si>
  <si>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</si>
  <si>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</si>
  <si>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</si>
  <si>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</si>
  <si>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</si>
  <si>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</si>
  <si>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</si>
  <si>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</si>
  <si>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</si>
  <si>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</si>
  <si>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</si>
  <si>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</si>
  <si>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</si>
  <si>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</si>
  <si>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</si>
  <si>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</si>
  <si>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</si>
  <si>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</si>
  <si>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</si>
  <si>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</si>
  <si>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</si>
  <si>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</si>
  <si>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</si>
  <si>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</si>
  <si>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</si>
  <si>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</si>
  <si>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</si>
  <si>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</si>
  <si>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</si>
  <si>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</si>
  <si>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</si>
  <si>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</si>
  <si>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</si>
  <si>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</si>
  <si>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</si>
  <si>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</si>
  <si>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</si>
  <si>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</si>
  <si>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</si>
  <si>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</si>
  <si>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</si>
  <si>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</si>
  <si>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</si>
  <si>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</si>
  <si>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</si>
  <si>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</si>
  <si>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</si>
  <si>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</si>
  <si>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</si>
  <si>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</si>
  <si>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</si>
  <si>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</si>
  <si>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</si>
  <si>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</si>
  <si>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</si>
  <si>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</si>
  <si>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</si>
  <si>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</si>
  <si>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</si>
  <si>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</si>
  <si>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</si>
  <si>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</si>
  <si>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</si>
  <si>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</si>
  <si>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</si>
  <si>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</si>
  <si>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</si>
  <si>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</si>
  <si>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</si>
  <si>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</si>
  <si>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</si>
  <si>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</si>
  <si>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</si>
  <si>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</si>
  <si>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</si>
  <si>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</si>
  <si>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</si>
  <si>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</si>
  <si>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</si>
  <si>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</si>
  <si>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</si>
  <si>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</si>
  <si>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</si>
  <si>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</si>
  <si>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</si>
  <si>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</si>
  <si>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</si>
  <si>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</si>
  <si>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</si>
  <si>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</si>
  <si>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</si>
  <si>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</si>
  <si>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</si>
  <si>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</si>
  <si>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</si>
  <si>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</si>
  <si>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</si>
  <si>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</si>
  <si>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</si>
  <si>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</si>
  <si>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</si>
  <si>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</si>
  <si>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</si>
  <si>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</si>
  <si>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</si>
  <si>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</si>
  <si>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</si>
  <si>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</si>
  <si>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</si>
  <si>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</si>
  <si>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</si>
  <si>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</si>
  <si>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</si>
  <si>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</si>
  <si>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</si>
  <si>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</si>
  <si>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</si>
  <si>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</si>
  <si>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</si>
  <si>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</si>
  <si>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</si>
  <si>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</si>
  <si>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</si>
  <si>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</si>
  <si>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</si>
  <si>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</si>
  <si>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</si>
  <si>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</si>
  <si>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</si>
  <si>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</si>
  <si>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</si>
  <si>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</si>
  <si>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</si>
  <si>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</si>
  <si>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</si>
  <si>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</si>
  <si>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</si>
  <si>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</si>
  <si>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</si>
  <si>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</si>
  <si>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</si>
  <si>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</si>
  <si>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</si>
  <si>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</si>
  <si>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</si>
  <si>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</si>
  <si>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</si>
  <si>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</si>
  <si>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</si>
  <si>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</si>
  <si>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</si>
  <si>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</si>
  <si>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</si>
  <si>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</si>
  <si>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</si>
  <si>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</si>
  <si>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</si>
  <si>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</si>
  <si>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</si>
  <si>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</si>
  <si>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</si>
  <si>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</si>
  <si>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</si>
  <si>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</si>
  <si>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</si>
  <si>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</si>
  <si>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</si>
  <si>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</si>
  <si>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</si>
  <si>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</si>
  <si>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</si>
  <si>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</si>
  <si>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</si>
  <si>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</si>
  <si>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</si>
  <si>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</si>
  <si>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</si>
  <si>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</si>
  <si>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</si>
  <si>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</si>
  <si>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</si>
  <si>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</si>
  <si>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</si>
  <si>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</si>
  <si>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</si>
  <si>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</si>
  <si>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</si>
  <si>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</si>
  <si>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</si>
  <si>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</si>
  <si>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</si>
  <si>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</si>
  <si>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</si>
  <si>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</si>
  <si>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</si>
  <si>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</si>
  <si>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</si>
  <si>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</si>
  <si>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</si>
  <si>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</si>
  <si>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</si>
  <si>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</si>
  <si>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</si>
  <si>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</si>
  <si>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</si>
  <si>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</si>
  <si>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</si>
  <si>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</si>
  <si>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</si>
  <si>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</si>
  <si>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</si>
  <si>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</si>
  <si>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</si>
  <si>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</si>
  <si>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</si>
  <si>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</si>
  <si>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</si>
  <si>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</si>
  <si>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</si>
  <si>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</si>
  <si>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</si>
  <si>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</si>
  <si>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</si>
  <si>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</si>
  <si>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</si>
  <si>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</si>
  <si>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</si>
  <si>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</si>
  <si>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</si>
  <si>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</si>
  <si>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</si>
  <si>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</si>
  <si>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</si>
  <si>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</si>
  <si>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</si>
  <si>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</si>
  <si>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</si>
  <si>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</si>
  <si>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</si>
  <si>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</si>
  <si>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</si>
  <si>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</si>
  <si>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</si>
  <si>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</si>
  <si>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</si>
  <si>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</si>
  <si>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</si>
  <si>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</si>
  <si>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</si>
  <si>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</si>
  <si>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</si>
  <si>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</si>
  <si>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</si>
  <si>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</si>
  <si>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</si>
  <si>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</si>
  <si>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</si>
  <si>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</si>
  <si>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</si>
  <si>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</si>
  <si>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</si>
  <si>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</si>
  <si>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</si>
  <si>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</si>
  <si>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</si>
  <si>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</si>
  <si>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</si>
  <si>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</si>
  <si>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</si>
  <si>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</si>
  <si>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</si>
  <si>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</si>
  <si>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</si>
  <si>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</si>
  <si>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</si>
  <si>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</si>
  <si>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</si>
  <si>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</si>
  <si>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</si>
  <si>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</si>
  <si>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</si>
  <si>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</si>
  <si>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</si>
  <si>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</si>
  <si>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</si>
  <si>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</si>
  <si>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</si>
  <si>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</si>
  <si>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</si>
  <si>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</si>
  <si>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</si>
  <si>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</si>
  <si>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</si>
  <si>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</si>
  <si>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</si>
  <si>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</si>
  <si>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</si>
  <si>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</si>
  <si>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</si>
  <si>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</si>
  <si>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</si>
  <si>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</si>
  <si>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</si>
  <si>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</si>
  <si>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</si>
  <si>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</si>
  <si>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</si>
  <si>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</si>
  <si>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</si>
  <si>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</si>
  <si>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</si>
  <si>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</si>
  <si>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</si>
  <si>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</si>
  <si>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</si>
  <si>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</si>
  <si>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</si>
  <si>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</si>
  <si>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</si>
  <si>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</si>
  <si>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</si>
  <si>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</si>
  <si>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</si>
  <si>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</si>
  <si>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</si>
  <si>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</si>
  <si>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</si>
  <si>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</si>
  <si>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</si>
  <si>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</si>
  <si>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</si>
  <si>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</si>
  <si>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</si>
  <si>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</si>
  <si>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</si>
  <si>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</si>
  <si>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</si>
  <si>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</si>
  <si>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</si>
  <si>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</si>
  <si>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</si>
  <si>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</si>
  <si>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</si>
  <si>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</si>
  <si>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</si>
  <si>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</si>
  <si>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</si>
  <si>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</si>
  <si>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</si>
  <si>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</si>
  <si>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</si>
  <si>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</si>
  <si>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</si>
  <si>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</si>
  <si>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</si>
  <si>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</si>
  <si>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</si>
  <si>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</si>
  <si>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</si>
  <si>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</si>
  <si>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</si>
  <si>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</si>
  <si>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</si>
  <si>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</si>
  <si>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</si>
  <si>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</si>
  <si>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</si>
  <si>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</si>
  <si>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</si>
  <si>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</si>
  <si>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</si>
  <si>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</si>
  <si>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</si>
  <si>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</si>
  <si>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</si>
  <si>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</si>
  <si>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</si>
  <si>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</si>
  <si>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</si>
  <si>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</si>
  <si>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</si>
  <si>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</si>
  <si>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</si>
  <si>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</si>
  <si>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</si>
  <si>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</si>
  <si>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</si>
  <si>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</si>
  <si>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</si>
  <si>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</si>
  <si>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</si>
  <si>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</si>
  <si>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</si>
  <si>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</si>
  <si>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</si>
  <si>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</si>
  <si>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</si>
  <si>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</si>
  <si>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</si>
  <si>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</si>
  <si>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</si>
  <si>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</si>
  <si>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</si>
  <si>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</si>
  <si>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</si>
  <si>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</si>
  <si>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</si>
  <si>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</si>
  <si>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</si>
  <si>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</si>
  <si>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</si>
  <si>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</si>
  <si>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</si>
  <si>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</si>
  <si>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</si>
  <si>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</si>
  <si>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</si>
  <si>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</si>
  <si>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</si>
  <si>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</si>
  <si>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</si>
  <si>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</si>
  <si>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</si>
  <si>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</si>
  <si>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</si>
  <si>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</si>
  <si>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</si>
  <si>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</si>
  <si>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</si>
  <si>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</si>
  <si>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</si>
  <si>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</si>
  <si>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</si>
  <si>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</si>
  <si>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</si>
  <si>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</si>
  <si>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</si>
  <si>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</si>
  <si>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</si>
  <si>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</si>
  <si>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</si>
  <si>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</si>
  <si>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</si>
  <si>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</si>
  <si>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</si>
  <si>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</si>
  <si>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</si>
  <si>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</si>
  <si>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</si>
  <si>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</si>
  <si>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</si>
  <si>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</si>
  <si>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</si>
  <si>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</si>
  <si>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</si>
  <si>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</si>
  <si>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</si>
  <si>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</si>
  <si>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</si>
  <si>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</si>
  <si>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</si>
  <si>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</si>
  <si>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</si>
  <si>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</si>
  <si>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</si>
  <si>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</si>
  <si>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</si>
  <si>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</si>
  <si>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</si>
  <si>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</si>
  <si>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</si>
  <si>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</si>
  <si>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</si>
  <si>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</si>
  <si>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</si>
  <si>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</si>
  <si>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</si>
  <si>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</si>
  <si>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</si>
  <si>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</si>
  <si>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</si>
  <si>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</si>
  <si>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</si>
  <si>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</si>
  <si>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</si>
  <si>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</si>
  <si>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</si>
  <si>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</si>
  <si>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</si>
  <si>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</si>
  <si>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</si>
  <si>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</si>
  <si>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</si>
  <si>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</si>
  <si>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</si>
  <si>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</si>
  <si>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</si>
  <si>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</si>
  <si>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</si>
  <si>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</si>
  <si>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</si>
  <si>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</si>
  <si>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</si>
  <si>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</si>
  <si>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</si>
  <si>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</si>
  <si>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</si>
  <si>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</si>
  <si>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</si>
  <si>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</si>
  <si>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</si>
  <si>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</si>
  <si>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</si>
  <si>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</si>
  <si>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</si>
  <si>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</si>
  <si>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</si>
  <si>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</si>
  <si>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</si>
  <si>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</si>
  <si>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</si>
  <si>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</si>
  <si>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</si>
  <si>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</si>
  <si>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</si>
  <si>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</si>
  <si>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</si>
  <si>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</si>
  <si>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</si>
  <si>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</si>
  <si>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</si>
  <si>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</si>
  <si>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</si>
  <si>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</si>
  <si>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</si>
  <si>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</si>
  <si>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</si>
  <si>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</si>
  <si>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</si>
  <si>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</si>
  <si>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</si>
  <si>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</si>
  <si>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</si>
  <si>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</si>
  <si>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</si>
  <si>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</si>
  <si>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</si>
  <si>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</si>
  <si>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</si>
  <si>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</si>
  <si>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</si>
  <si>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</si>
  <si>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</si>
  <si>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</si>
  <si>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</si>
  <si>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</si>
  <si>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</si>
  <si>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</si>
  <si>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</si>
  <si>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</si>
  <si>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</si>
  <si>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</si>
  <si>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</si>
  <si>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</si>
  <si>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</si>
  <si>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</si>
  <si>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</si>
  <si>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</si>
  <si>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</si>
  <si>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</si>
  <si>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</si>
  <si>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</si>
  <si>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</si>
  <si>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</si>
  <si>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</si>
  <si>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</si>
  <si>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</si>
  <si>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</si>
  <si>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</si>
  <si>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</si>
  <si>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</si>
  <si>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</si>
  <si>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</si>
  <si>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</si>
  <si>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</si>
  <si>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</si>
  <si>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</si>
  <si>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</si>
  <si>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</si>
  <si>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</si>
  <si>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</si>
  <si>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</si>
  <si>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</si>
  <si>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</si>
  <si>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</si>
  <si>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</si>
  <si>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</si>
  <si>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</si>
  <si>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</si>
  <si>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</si>
  <si>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</si>
  <si>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</si>
  <si>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</si>
  <si>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</si>
  <si>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</si>
  <si>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</si>
  <si>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</si>
  <si>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</si>
  <si>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</si>
  <si>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</si>
  <si>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</si>
  <si>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</si>
  <si>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</si>
  <si>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</si>
  <si>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</si>
  <si>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</si>
  <si>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</si>
  <si>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</si>
  <si>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</si>
  <si>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</si>
  <si>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</si>
  <si>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</si>
  <si>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</si>
  <si>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</si>
  <si>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</si>
  <si>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</si>
  <si>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</si>
  <si>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</si>
  <si>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</si>
  <si>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</si>
  <si>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</si>
  <si>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</si>
  <si>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</si>
  <si>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</si>
  <si>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</si>
  <si>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</si>
  <si>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</si>
  <si>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</si>
  <si>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</si>
  <si>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</si>
  <si>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</si>
  <si>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</si>
  <si>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</si>
  <si>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</si>
  <si>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</si>
  <si>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</si>
  <si>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</si>
  <si>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</si>
  <si>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</si>
  <si>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</si>
  <si>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</si>
  <si>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</si>
  <si>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</si>
  <si>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</si>
  <si>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</si>
  <si>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</si>
  <si>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</si>
  <si>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</si>
  <si>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</si>
  <si>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</si>
  <si>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</si>
  <si>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</si>
  <si>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</si>
  <si>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</si>
  <si>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</si>
  <si>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</si>
  <si>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</si>
  <si>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</si>
  <si>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</si>
  <si>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</si>
  <si>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</si>
  <si>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</si>
  <si>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</si>
  <si>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</si>
  <si>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</si>
  <si>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</si>
  <si>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</si>
  <si>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</si>
  <si>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</si>
  <si>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</si>
  <si>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</si>
  <si>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</si>
  <si>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</si>
  <si>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</si>
  <si>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</si>
  <si>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</si>
  <si>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</si>
  <si>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</si>
  <si>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</si>
  <si>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</si>
  <si>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</si>
  <si>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</si>
  <si>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</si>
  <si>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</si>
  <si>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</si>
  <si>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</si>
  <si>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</si>
  <si>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</si>
  <si>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</si>
  <si>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</si>
  <si>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</si>
  <si>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</si>
  <si>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</si>
  <si>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</si>
  <si>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</si>
  <si>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</si>
  <si>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</si>
  <si>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</si>
  <si>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</si>
  <si>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</si>
  <si>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</si>
  <si>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</si>
  <si>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</si>
  <si>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</si>
  <si>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</si>
  <si>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</si>
  <si>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</si>
  <si>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</si>
  <si>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</si>
  <si>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</si>
  <si>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</si>
  <si>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</si>
  <si>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</si>
  <si>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</si>
  <si>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</si>
  <si>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</si>
  <si>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</si>
  <si>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</si>
  <si>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</si>
  <si>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</si>
  <si>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</si>
  <si>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</si>
  <si>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</si>
  <si>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</si>
  <si>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</si>
  <si>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</si>
  <si>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</si>
  <si>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</si>
  <si>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</si>
  <si>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</si>
  <si>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</si>
  <si>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</si>
  <si>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</si>
  <si>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</si>
  <si>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</si>
  <si>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</si>
  <si>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</si>
  <si>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</si>
  <si>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</si>
  <si>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</si>
  <si>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</si>
  <si>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</si>
  <si>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</si>
  <si>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</si>
  <si>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</si>
  <si>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</si>
  <si>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</si>
  <si>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</si>
  <si>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</si>
  <si>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</si>
  <si>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</si>
  <si>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</si>
  <si>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</si>
  <si>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</si>
  <si>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</si>
  <si>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</si>
  <si>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</si>
  <si>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</si>
  <si>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</si>
  <si>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</si>
  <si>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</si>
  <si>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</si>
  <si>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</si>
  <si>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</si>
  <si>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</si>
  <si>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</si>
  <si>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</si>
  <si>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</si>
  <si>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</si>
  <si>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</si>
  <si>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</si>
  <si>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</si>
  <si>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</si>
  <si>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</si>
  <si>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</si>
  <si>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</si>
  <si>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</si>
  <si>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</si>
  <si>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</si>
  <si>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</si>
  <si>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</si>
  <si>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</si>
  <si>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</si>
  <si>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</si>
  <si>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</si>
  <si>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</si>
  <si>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</si>
  <si>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</si>
  <si>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</si>
  <si>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</si>
  <si>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</si>
  <si>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</si>
  <si>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</si>
  <si>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</si>
  <si>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</si>
  <si>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</si>
  <si>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</si>
  <si>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</si>
  <si>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</si>
  <si>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</si>
  <si>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</si>
  <si>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</si>
  <si>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</si>
  <si>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</si>
  <si>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</si>
  <si>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</si>
  <si>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</si>
  <si>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</si>
  <si>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</si>
  <si>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</si>
  <si>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</si>
  <si>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</si>
  <si>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</si>
  <si>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</si>
  <si>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</si>
  <si>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</si>
  <si>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</si>
  <si>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</si>
  <si>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</si>
  <si>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</si>
  <si>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</si>
  <si>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</si>
  <si>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</si>
  <si>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</si>
  <si>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</si>
  <si>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</si>
  <si>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</si>
  <si>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</si>
  <si>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</si>
  <si>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</si>
  <si>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</si>
  <si>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</si>
  <si>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</si>
  <si>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</si>
  <si>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</si>
  <si>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</si>
  <si>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</si>
  <si>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</si>
  <si>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</si>
  <si>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</si>
  <si>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</si>
  <si>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</si>
  <si>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</si>
  <si>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</si>
  <si>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</si>
  <si>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</si>
  <si>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</si>
  <si>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</si>
  <si>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</si>
  <si>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</si>
  <si>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</si>
  <si>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</si>
  <si>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</si>
  <si>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</si>
  <si>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</si>
  <si>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</si>
  <si>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</si>
  <si>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</si>
  <si>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</si>
  <si>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</si>
  <si>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</si>
  <si>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</si>
  <si>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</si>
  <si>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</si>
  <si>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</si>
  <si>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</si>
  <si>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</si>
  <si>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</si>
  <si>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</si>
  <si>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</si>
  <si>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</si>
  <si>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</si>
  <si>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</si>
  <si>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</si>
  <si>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</si>
  <si>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</si>
  <si>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</si>
  <si>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</si>
  <si>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</si>
  <si>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</si>
  <si>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</si>
  <si>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</si>
  <si>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</si>
  <si>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</si>
  <si>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</si>
  <si>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</si>
  <si>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</si>
  <si>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</si>
  <si>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</si>
  <si>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</si>
  <si>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</si>
  <si>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</si>
  <si>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</si>
  <si>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</si>
  <si>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</si>
  <si>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</si>
  <si>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</si>
  <si>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</si>
  <si>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</si>
  <si>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</si>
  <si>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</si>
  <si>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</si>
  <si>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</si>
  <si>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</si>
  <si>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</si>
  <si>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</si>
  <si>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</si>
  <si>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</si>
  <si>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</si>
  <si>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</si>
  <si>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</si>
  <si>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</si>
  <si>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</si>
  <si>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</si>
  <si>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</si>
  <si>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</si>
  <si>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</si>
  <si>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</si>
  <si>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</si>
  <si>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</si>
  <si>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</si>
  <si>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</si>
  <si>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</si>
  <si>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</si>
  <si>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</si>
  <si>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</si>
  <si>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</si>
  <si>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</si>
  <si>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</si>
  <si>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</si>
  <si>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</si>
  <si>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</si>
  <si>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</si>
  <si>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</si>
  <si>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</si>
  <si>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</si>
  <si>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</si>
  <si>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</si>
  <si>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</si>
  <si>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</si>
  <si>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</si>
  <si>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</si>
  <si>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</si>
  <si>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</si>
  <si>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</si>
  <si>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</si>
  <si>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</si>
  <si>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</si>
  <si>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</si>
  <si>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</si>
  <si>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</si>
  <si>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</si>
  <si>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</si>
  <si>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</si>
  <si>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</si>
  <si>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</si>
  <si>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</si>
  <si>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</si>
  <si>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</si>
  <si>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</si>
  <si>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</si>
  <si>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</si>
  <si>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</si>
  <si>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</si>
  <si>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</si>
  <si>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</si>
  <si>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</si>
  <si>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</si>
  <si>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</si>
  <si>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</si>
  <si>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</si>
  <si>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</si>
  <si>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</si>
  <si>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</si>
  <si>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</si>
  <si>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</si>
  <si>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</si>
  <si>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</si>
  <si>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</si>
  <si>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</si>
  <si>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</si>
  <si>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</si>
  <si>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</si>
  <si>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</si>
  <si>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</si>
  <si>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</si>
  <si>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</si>
  <si>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</si>
  <si>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</si>
  <si>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</si>
  <si>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</si>
  <si>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</si>
  <si>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</si>
  <si>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</si>
  <si>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</si>
  <si>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</si>
  <si>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</si>
  <si>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</si>
  <si>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</si>
  <si>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</si>
  <si>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</si>
  <si>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</si>
  <si>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</si>
  <si>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</si>
  <si>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</si>
  <si>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</si>
  <si>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</si>
  <si>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</si>
  <si>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</si>
  <si>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</si>
  <si>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</si>
  <si>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</si>
  <si>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</si>
  <si>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</si>
  <si>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</si>
  <si>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</si>
  <si>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</si>
  <si>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</si>
  <si>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</si>
  <si>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</si>
  <si>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</si>
  <si>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</si>
  <si>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</si>
  <si>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</si>
  <si>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</si>
  <si>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</si>
  <si>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</si>
  <si>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</si>
  <si>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</si>
  <si>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</si>
  <si>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</si>
  <si>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</si>
  <si>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</si>
  <si>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</si>
  <si>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</si>
  <si>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</si>
  <si>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</si>
  <si>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</si>
  <si>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</si>
  <si>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</si>
  <si>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</si>
  <si>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</si>
  <si>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</si>
  <si>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</si>
  <si>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</si>
  <si>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</si>
  <si>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</si>
  <si>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</si>
  <si>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</si>
  <si>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</si>
  <si>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</si>
  <si>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</si>
  <si>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</si>
  <si>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</si>
  <si>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</si>
  <si>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</si>
  <si>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</si>
  <si>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</si>
  <si>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</si>
  <si>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</si>
  <si>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</si>
  <si>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</si>
  <si>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</si>
  <si>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</si>
  <si>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</si>
  <si>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</si>
  <si>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</si>
  <si>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</si>
  <si>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</si>
  <si>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</si>
  <si>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</si>
  <si>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</si>
  <si>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</si>
  <si>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</si>
  <si>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</si>
  <si>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</si>
  <si>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</si>
  <si>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</si>
  <si>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</si>
  <si>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</si>
  <si>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</si>
  <si>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</si>
  <si>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</si>
  <si>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</si>
  <si>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</si>
  <si>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</si>
  <si>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</si>
  <si>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</si>
  <si>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</si>
  <si>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</si>
  <si>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</si>
  <si>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</si>
  <si>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</si>
  <si>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</si>
  <si>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</si>
  <si>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</si>
  <si>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</si>
  <si>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</si>
  <si>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</si>
  <si>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</si>
  <si>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</si>
  <si>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</si>
  <si>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</si>
  <si>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</si>
  <si>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</si>
  <si>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</si>
  <si>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</si>
  <si>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</si>
  <si>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</si>
  <si>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</si>
  <si>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</si>
  <si>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</si>
  <si>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</si>
  <si>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</si>
  <si>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</si>
  <si>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</si>
  <si>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</si>
  <si>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</si>
  <si>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</si>
  <si>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</si>
  <si>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</si>
  <si>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</si>
  <si>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</si>
  <si>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</si>
  <si>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</si>
  <si>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</si>
  <si>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</si>
  <si>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</si>
  <si>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</si>
  <si>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</si>
  <si>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</si>
  <si>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</si>
  <si>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</si>
  <si>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</si>
  <si>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</si>
  <si>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</si>
  <si>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</si>
  <si>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</si>
  <si>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</si>
  <si>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</si>
  <si>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</si>
  <si>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</si>
  <si>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</si>
  <si>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</si>
  <si>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</si>
  <si>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</si>
  <si>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</si>
  <si>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</si>
  <si>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</si>
  <si>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</si>
  <si>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</si>
  <si>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</si>
  <si>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</si>
  <si>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</si>
  <si>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</si>
  <si>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</si>
  <si>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</si>
  <si>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</si>
  <si>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</si>
  <si>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</si>
  <si>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</si>
  <si>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</si>
  <si>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</si>
  <si>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</si>
  <si>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</si>
  <si>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</si>
  <si>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</si>
  <si>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</si>
  <si>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</si>
  <si>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</si>
  <si>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</si>
  <si>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</si>
  <si>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</si>
  <si>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</si>
  <si>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</si>
  <si>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</si>
  <si>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</si>
  <si>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</si>
  <si>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</si>
  <si>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</si>
  <si>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</si>
  <si>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</si>
  <si>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</si>
  <si>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</si>
  <si>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</si>
  <si>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</si>
  <si>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</si>
  <si>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</si>
  <si>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</si>
  <si>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</si>
  <si>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</si>
  <si>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</si>
  <si>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</si>
  <si>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</si>
  <si>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</si>
  <si>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</si>
  <si>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</si>
  <si>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</si>
  <si>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</si>
  <si>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</si>
  <si>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</si>
  <si>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</si>
  <si>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</si>
  <si>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</si>
  <si>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</si>
  <si>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</si>
  <si>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</si>
  <si>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</si>
  <si>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</si>
  <si>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</si>
  <si>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</si>
  <si>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</si>
  <si>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</si>
  <si>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</si>
  <si>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</si>
  <si>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</si>
  <si>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</si>
  <si>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</si>
  <si>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</si>
  <si>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</si>
  <si>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</si>
  <si>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</si>
  <si>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</si>
  <si>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</si>
  <si>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</si>
  <si>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</si>
  <si>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</si>
  <si>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</si>
  <si>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</si>
  <si>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</si>
  <si>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</si>
  <si>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</si>
  <si>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</si>
  <si>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</si>
  <si>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</si>
  <si>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</si>
  <si>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</si>
  <si>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</si>
  <si>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</si>
  <si>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</si>
  <si>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</si>
  <si>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</si>
  <si>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</si>
  <si>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</si>
  <si>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</si>
  <si>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</si>
  <si>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</si>
  <si>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</si>
  <si>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</si>
  <si>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</si>
  <si>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</si>
  <si>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</si>
  <si>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</si>
  <si>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</si>
  <si>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</si>
  <si>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</si>
  <si>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</si>
  <si>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</si>
  <si>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</si>
  <si>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</si>
  <si>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</si>
  <si>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</si>
  <si>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</si>
  <si>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</si>
  <si>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</si>
  <si>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</si>
  <si>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</si>
  <si>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</si>
  <si>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</si>
  <si>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</si>
  <si>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</si>
  <si>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</si>
  <si>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</si>
  <si>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</si>
  <si>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</si>
  <si>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</si>
  <si>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</si>
  <si>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</si>
  <si>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</si>
  <si>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</si>
  <si>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</si>
  <si>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</si>
  <si>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</si>
  <si>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</si>
  <si>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</si>
  <si>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</si>
  <si>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</si>
  <si>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</si>
  <si>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</si>
  <si>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</si>
  <si>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</si>
  <si>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</si>
  <si>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</si>
  <si>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</si>
  <si>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</si>
  <si>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</si>
  <si>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</si>
  <si>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</si>
  <si>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</si>
  <si>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</si>
  <si>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</si>
  <si>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</si>
  <si>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</si>
  <si>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</si>
  <si>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</si>
  <si>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</si>
  <si>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</si>
  <si>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</si>
  <si>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</si>
  <si>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</si>
  <si>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</si>
  <si>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</si>
  <si>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</si>
  <si>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</si>
  <si>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</si>
  <si>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</si>
  <si>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</si>
  <si>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</si>
  <si>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</si>
  <si>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</si>
  <si>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</si>
  <si>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</si>
  <si>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</si>
  <si>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</si>
  <si>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</si>
  <si>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</si>
  <si>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</si>
  <si>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</si>
  <si>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</si>
  <si>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</si>
  <si>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</si>
  <si>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</si>
  <si>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</si>
  <si>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</si>
  <si>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</si>
  <si>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</si>
  <si>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</si>
  <si>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</si>
  <si>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</si>
  <si>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</si>
  <si>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</si>
  <si>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</si>
  <si>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</si>
  <si>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</si>
  <si>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</si>
  <si>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</si>
  <si>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</si>
  <si>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</si>
  <si>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</si>
  <si>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</si>
  <si>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</si>
  <si>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</si>
  <si>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</si>
  <si>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</si>
  <si>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</si>
  <si>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</si>
  <si>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</si>
  <si>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</si>
  <si>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</si>
  <si>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</si>
  <si>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</si>
  <si>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</si>
  <si>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</si>
  <si>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</si>
  <si>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</si>
  <si>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</si>
  <si>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</si>
  <si>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</si>
  <si>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</si>
  <si>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</si>
  <si>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</si>
  <si>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</si>
  <si>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</si>
  <si>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</si>
  <si>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</si>
  <si>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</si>
  <si>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</si>
  <si>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</si>
  <si>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</si>
  <si>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</si>
  <si>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</si>
  <si>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</si>
  <si>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</si>
  <si>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</si>
  <si>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</si>
  <si>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</si>
  <si>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</si>
  <si>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</si>
  <si>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</si>
  <si>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</si>
  <si>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</si>
  <si>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</si>
  <si>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</si>
  <si>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</si>
  <si>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</si>
  <si>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</si>
  <si>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</si>
  <si>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</si>
  <si>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</si>
  <si>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</si>
  <si>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</si>
  <si>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</si>
  <si>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</si>
  <si>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</si>
  <si>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</si>
  <si>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</si>
  <si>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</si>
  <si>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</si>
  <si>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</si>
  <si>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</si>
  <si>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</si>
  <si>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</si>
  <si>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</si>
  <si>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</si>
  <si>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</si>
  <si>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</si>
  <si>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</si>
  <si>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</si>
  <si>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</si>
  <si>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</si>
  <si>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</si>
  <si>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</si>
  <si>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</si>
  <si>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</si>
  <si>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</si>
  <si>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</si>
  <si>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</si>
  <si>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</si>
  <si>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</si>
  <si>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</si>
  <si>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</si>
  <si>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</si>
  <si>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</si>
  <si>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</si>
  <si>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</si>
  <si>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</si>
  <si>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</si>
  <si>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</si>
  <si>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</si>
  <si>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</si>
  <si>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</si>
  <si>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</si>
  <si>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</si>
  <si>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</si>
  <si>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</si>
  <si>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</si>
  <si>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</si>
  <si>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</si>
  <si>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</si>
  <si>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</si>
  <si>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</si>
  <si>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</si>
  <si>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</si>
  <si>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</si>
  <si>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</si>
  <si>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</si>
  <si>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</si>
  <si>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</si>
  <si>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</si>
  <si>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</si>
  <si>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</si>
  <si>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</si>
  <si>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</si>
  <si>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</si>
  <si>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</si>
  <si>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</si>
  <si>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</si>
  <si>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</si>
  <si>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</si>
  <si>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</si>
  <si>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</si>
  <si>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</si>
  <si>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</si>
  <si>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</si>
  <si>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</si>
  <si>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</si>
  <si>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</si>
  <si>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</si>
  <si>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</si>
  <si>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</si>
  <si>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</si>
  <si>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</si>
  <si>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</si>
  <si>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</si>
  <si>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</si>
  <si>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</si>
  <si>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</si>
  <si>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</si>
  <si>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</si>
  <si>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</si>
  <si>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</si>
  <si>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</si>
  <si>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</si>
  <si>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</si>
  <si>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</si>
  <si>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</si>
  <si>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</si>
  <si>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</si>
  <si>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</si>
  <si>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</si>
  <si>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</si>
  <si>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</si>
  <si>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</si>
  <si>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</si>
  <si>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</si>
  <si>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</si>
  <si>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</si>
  <si>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</si>
  <si>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</si>
  <si>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</si>
  <si>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</si>
  <si>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</si>
  <si>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</si>
  <si>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</si>
  <si>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</si>
  <si>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</si>
  <si>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</si>
  <si>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</si>
  <si>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</si>
  <si>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</si>
  <si>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</si>
  <si>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</si>
  <si>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</si>
  <si>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</si>
  <si>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</si>
  <si>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</si>
  <si>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</si>
  <si>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</si>
  <si>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</si>
  <si>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</si>
  <si>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</si>
  <si>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</si>
  <si>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</si>
  <si>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</si>
  <si>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</si>
  <si>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</si>
  <si>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</si>
  <si>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</si>
  <si>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</si>
  <si>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</si>
  <si>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</si>
  <si>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</si>
  <si>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</si>
  <si>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</si>
  <si>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</si>
  <si>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</si>
  <si>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</si>
  <si>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</si>
  <si>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</si>
  <si>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</si>
  <si>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</si>
  <si>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</si>
  <si>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</si>
  <si>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</si>
  <si>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</si>
  <si>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</si>
  <si>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</si>
  <si>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</si>
  <si>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</si>
  <si>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</si>
  <si>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</si>
  <si>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</si>
  <si>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</si>
  <si>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</si>
  <si>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</si>
  <si>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</si>
  <si>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</si>
  <si>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</si>
  <si>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</si>
  <si>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</si>
  <si>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</si>
  <si>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</si>
  <si>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</si>
  <si>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</si>
  <si>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</si>
  <si>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</si>
  <si>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</si>
  <si>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</si>
  <si>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</si>
  <si>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</si>
  <si>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</si>
  <si>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</si>
  <si>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</si>
  <si>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</si>
  <si>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</si>
  <si>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</si>
  <si>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</si>
  <si>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</si>
  <si>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</si>
  <si>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</si>
  <si>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</si>
  <si>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</si>
  <si>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</si>
  <si>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</si>
  <si>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</si>
  <si>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</si>
  <si>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</si>
  <si>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</si>
  <si>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</si>
  <si>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</si>
  <si>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</si>
  <si>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</si>
  <si>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</si>
  <si>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</si>
  <si>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</si>
  <si>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</si>
  <si>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</si>
  <si>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</si>
  <si>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</si>
  <si>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</si>
  <si>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</si>
  <si>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</si>
  <si>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</si>
  <si>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</si>
  <si>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</si>
  <si>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</si>
  <si>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</si>
  <si>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</si>
  <si>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</si>
  <si>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</si>
  <si>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</si>
  <si>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</si>
  <si>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</si>
  <si>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</si>
  <si>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</si>
  <si>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</si>
  <si>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</si>
  <si>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</si>
  <si>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</si>
  <si>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</si>
  <si>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</si>
  <si>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</si>
  <si>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</si>
  <si>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</si>
  <si>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</si>
  <si>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</si>
  <si>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</si>
  <si>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</si>
  <si>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</si>
  <si>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</si>
  <si>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</si>
  <si>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</si>
  <si>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</si>
  <si>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</si>
  <si>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</si>
  <si>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</si>
  <si>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</si>
  <si>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</si>
  <si>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</si>
  <si>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</si>
  <si>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</si>
  <si>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</si>
  <si>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</si>
  <si>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</si>
  <si>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</si>
  <si>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</si>
  <si>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</si>
  <si>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</si>
  <si>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</si>
  <si>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</si>
  <si>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</si>
  <si>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</si>
  <si>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</si>
  <si>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</si>
  <si>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</si>
  <si>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</si>
  <si>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</si>
  <si>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</si>
  <si>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</si>
  <si>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</si>
  <si>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</si>
  <si>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</si>
  <si>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</si>
  <si>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</si>
  <si>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</si>
  <si>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</si>
  <si>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</si>
  <si>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</si>
  <si>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</si>
  <si>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</si>
  <si>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</si>
  <si>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</si>
  <si>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</si>
  <si>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</si>
  <si>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</si>
  <si>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</si>
  <si>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</si>
  <si>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</si>
  <si>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</si>
  <si>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</si>
  <si>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</si>
  <si>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</si>
  <si>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</si>
  <si>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</si>
  <si>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</si>
  <si>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</si>
  <si>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</si>
  <si>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</si>
  <si>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</si>
  <si>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</si>
  <si>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</si>
  <si>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</si>
  <si>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</si>
  <si>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</si>
  <si>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</si>
  <si>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</si>
  <si>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</si>
  <si>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</si>
  <si>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</si>
  <si>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</si>
  <si>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</si>
  <si>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</si>
  <si>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</si>
  <si>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</si>
  <si>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</si>
  <si>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</si>
  <si>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</si>
  <si>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</si>
  <si>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</si>
  <si>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</si>
  <si>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</si>
  <si>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</si>
  <si>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</si>
  <si>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</si>
  <si>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</si>
  <si>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</si>
  <si>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</si>
  <si>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</si>
  <si>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</si>
  <si>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</si>
  <si>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</si>
  <si>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</si>
  <si>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</si>
  <si>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</si>
  <si>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</si>
  <si>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</si>
  <si>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</si>
  <si>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</si>
  <si>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</si>
  <si>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</si>
  <si>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</si>
  <si>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</si>
  <si>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</si>
  <si>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</si>
  <si>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</si>
  <si>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</si>
  <si>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</si>
  <si>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</si>
  <si>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</si>
  <si>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</si>
  <si>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</si>
  <si>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</si>
  <si>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</si>
  <si>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</si>
  <si>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</si>
  <si>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</si>
  <si>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</si>
  <si>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</si>
  <si>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</si>
  <si>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</si>
  <si>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</si>
  <si>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</si>
  <si>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</si>
  <si>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</si>
  <si>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</si>
  <si>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</si>
  <si>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</si>
  <si>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</si>
  <si>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</si>
  <si>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</si>
  <si>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</si>
  <si>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</si>
  <si>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</si>
  <si>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</si>
  <si>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</si>
  <si>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</si>
  <si>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</si>
  <si>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</si>
  <si>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</si>
  <si>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</si>
  <si>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</si>
  <si>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</si>
  <si>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</si>
  <si>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</si>
  <si>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</si>
  <si>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</si>
  <si>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</si>
  <si>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</si>
  <si>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</si>
  <si>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</si>
  <si>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</si>
  <si>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</si>
  <si>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</si>
  <si>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</si>
  <si>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</si>
  <si>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</si>
  <si>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</si>
  <si>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</si>
  <si>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</si>
  <si>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</si>
  <si>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</si>
  <si>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</si>
  <si>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</si>
  <si>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</si>
  <si>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</si>
  <si>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</si>
  <si>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</si>
  <si>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</si>
  <si>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</si>
  <si>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</si>
  <si>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</si>
  <si>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</si>
  <si>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</si>
  <si>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</si>
  <si>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</si>
  <si>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</si>
  <si>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</si>
  <si>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</si>
  <si>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</si>
  <si>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</si>
  <si>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</si>
  <si>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</si>
  <si>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</si>
  <si>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</si>
  <si>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</si>
  <si>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</si>
  <si>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</si>
  <si>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</si>
  <si>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</si>
  <si>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</si>
  <si>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</si>
  <si>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</si>
  <si>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</si>
  <si>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</si>
  <si>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</si>
  <si>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</si>
  <si>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</si>
  <si>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</si>
  <si>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</si>
  <si>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</si>
  <si>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</si>
  <si>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</si>
  <si>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</si>
  <si>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</si>
  <si>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</si>
  <si>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</si>
  <si>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</si>
  <si>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</si>
  <si>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</si>
  <si>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</si>
  <si>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</si>
  <si>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</si>
  <si>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</si>
  <si>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</si>
  <si>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</si>
  <si>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</si>
  <si>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</si>
  <si>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</si>
  <si>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</si>
  <si>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</si>
  <si>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</si>
  <si>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</si>
  <si>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</si>
  <si>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</si>
  <si>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</si>
  <si>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</si>
  <si>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</si>
  <si>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</si>
  <si>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</si>
  <si>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</si>
  <si>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</si>
  <si>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</si>
  <si>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</si>
  <si>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</si>
  <si>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</si>
  <si>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</si>
  <si>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</si>
  <si>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</si>
  <si>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</si>
  <si>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</si>
  <si>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</si>
  <si>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</si>
  <si>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</si>
  <si>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</si>
  <si>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</si>
  <si>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</si>
  <si>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</si>
  <si>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</si>
  <si>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</si>
  <si>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</si>
  <si>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</si>
  <si>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</si>
  <si>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</si>
  <si>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</si>
  <si>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</si>
  <si>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</si>
  <si>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</si>
  <si>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</si>
  <si>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</si>
  <si>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</si>
  <si>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</si>
  <si>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</si>
  <si>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</si>
  <si>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</si>
  <si>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</si>
  <si>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</si>
  <si>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</si>
  <si>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</si>
  <si>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</si>
  <si>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</si>
  <si>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</si>
  <si>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</si>
  <si>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</si>
  <si>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</si>
  <si>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</si>
  <si>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</si>
  <si>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</si>
  <si>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</si>
  <si>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</si>
  <si>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</si>
  <si>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</si>
  <si>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</si>
  <si>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</si>
  <si>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</si>
  <si>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</si>
  <si>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</si>
  <si>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</si>
  <si>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</si>
  <si>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</si>
  <si>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</si>
  <si>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</si>
  <si>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</si>
  <si>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</si>
  <si>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</si>
  <si>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</si>
  <si>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</si>
  <si>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</si>
  <si>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</si>
  <si>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</si>
  <si>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</si>
  <si>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</si>
  <si>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</si>
  <si>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</si>
  <si>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</si>
  <si>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</si>
  <si>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</si>
  <si>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</si>
  <si>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</si>
  <si>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</si>
  <si>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</si>
  <si>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</si>
  <si>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</si>
  <si>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</si>
  <si>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</si>
  <si>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</si>
  <si>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</si>
  <si>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</si>
  <si>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</si>
  <si>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</si>
  <si>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</si>
  <si>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</si>
  <si>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</si>
  <si>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</si>
  <si>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</si>
  <si>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</si>
  <si>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</si>
  <si>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</si>
  <si>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</si>
  <si>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</si>
  <si>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</si>
  <si>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</si>
  <si>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</si>
  <si>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</si>
  <si>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</si>
  <si>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</si>
  <si>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</si>
  <si>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</si>
  <si>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</si>
  <si>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</si>
  <si>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</si>
  <si>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</si>
  <si>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</si>
  <si>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</si>
  <si>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</si>
  <si>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</si>
  <si>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</si>
  <si>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</si>
  <si>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</si>
  <si>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</si>
  <si>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</si>
  <si>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</si>
  <si>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</si>
  <si>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</si>
  <si>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</si>
  <si>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</si>
  <si>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</si>
  <si>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</si>
  <si>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</si>
  <si>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</si>
  <si>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</si>
  <si>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</si>
  <si>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</si>
  <si>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</si>
  <si>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</si>
  <si>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</si>
  <si>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</si>
  <si>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</si>
  <si>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</si>
  <si>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</si>
  <si>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</si>
  <si>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</si>
  <si>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</si>
  <si>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</si>
  <si>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</si>
  <si>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</si>
  <si>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</si>
  <si>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</si>
  <si>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</si>
  <si>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</si>
  <si>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</si>
  <si>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</si>
  <si>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</si>
  <si>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</si>
  <si>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</si>
  <si>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</si>
  <si>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</si>
  <si>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</si>
  <si>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</si>
  <si>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</si>
  <si>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</si>
  <si>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</si>
  <si>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</si>
  <si>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</si>
  <si>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</si>
  <si>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</si>
  <si>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</si>
  <si>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</si>
  <si>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</si>
  <si>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</si>
  <si>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</si>
  <si>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</si>
  <si>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</si>
  <si>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</si>
  <si>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</si>
  <si>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</si>
  <si>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</si>
  <si>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</si>
  <si>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</si>
  <si>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</si>
  <si>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</si>
  <si>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</si>
  <si>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</si>
  <si>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</si>
  <si>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</si>
  <si>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</si>
  <si>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</si>
  <si>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</si>
  <si>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</si>
  <si>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</si>
  <si>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</si>
  <si>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</si>
  <si>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</si>
  <si>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</si>
  <si>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</si>
  <si>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</si>
  <si>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</si>
  <si>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</si>
  <si>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</si>
  <si>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</si>
  <si>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</si>
  <si>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</si>
  <si>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</si>
  <si>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</si>
  <si>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</si>
  <si>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</si>
  <si>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</si>
  <si>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</si>
  <si>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</si>
  <si>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</si>
  <si>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</si>
  <si>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</si>
  <si>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</si>
  <si>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</si>
  <si>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</si>
  <si>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</si>
  <si>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</si>
  <si>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</si>
  <si>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</si>
  <si>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</si>
  <si>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</si>
  <si>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</si>
  <si>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</si>
  <si>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</si>
  <si>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</si>
  <si>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</si>
  <si>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</si>
  <si>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</si>
  <si>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</si>
  <si>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</si>
  <si>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</si>
  <si>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</si>
  <si>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</si>
  <si>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</si>
  <si>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</si>
  <si>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</si>
  <si>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</si>
  <si>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</si>
  <si>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</si>
  <si>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</si>
  <si>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</si>
  <si>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</si>
  <si>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</si>
  <si>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</si>
  <si>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</si>
  <si>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</si>
  <si>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</si>
  <si>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</si>
  <si>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</si>
  <si>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</si>
  <si>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</si>
  <si>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</si>
  <si>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</si>
  <si>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</si>
  <si>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</si>
  <si>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</si>
  <si>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</si>
  <si>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</si>
  <si>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</si>
  <si>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</si>
  <si>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</si>
  <si>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</si>
  <si>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</si>
  <si>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</si>
  <si>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</si>
  <si>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</si>
  <si>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</si>
  <si>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</si>
  <si>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</si>
  <si>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</si>
  <si>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</si>
  <si>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</si>
  <si>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</si>
  <si>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</si>
  <si>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</si>
  <si>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</si>
  <si>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</si>
  <si>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</si>
  <si>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</si>
  <si>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</si>
  <si>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</si>
  <si>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</si>
  <si>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</si>
  <si>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</si>
  <si>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</si>
  <si>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</si>
  <si>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</si>
  <si>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</si>
  <si>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</si>
  <si>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</si>
  <si>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</si>
  <si>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</si>
  <si>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</si>
  <si>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</si>
  <si>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</si>
  <si>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</si>
  <si>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</si>
  <si>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</si>
  <si>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</si>
  <si>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</si>
  <si>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</si>
  <si>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</si>
  <si>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</si>
  <si>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</si>
  <si>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</si>
  <si>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</si>
  <si>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</si>
  <si>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</si>
  <si>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</si>
  <si>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</si>
  <si>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</si>
  <si>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</si>
  <si>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</si>
  <si>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</si>
  <si>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</si>
  <si>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</si>
  <si>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</si>
  <si>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</si>
  <si>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</si>
  <si>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</si>
  <si>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</si>
  <si>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</si>
  <si>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</si>
  <si>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</si>
  <si>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</si>
  <si>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</si>
  <si>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</si>
  <si>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</si>
  <si>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</si>
  <si>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</si>
  <si>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</si>
  <si>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</si>
  <si>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</si>
  <si>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</si>
  <si>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</si>
  <si>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</si>
  <si>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</si>
  <si>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</si>
  <si>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</si>
  <si>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</si>
  <si>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</si>
  <si>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</si>
  <si>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</si>
  <si>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</si>
  <si>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</si>
  <si>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</si>
  <si>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</si>
  <si>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</si>
  <si>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</si>
  <si>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</si>
  <si>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</si>
  <si>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</si>
  <si>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</si>
  <si>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</si>
  <si>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</si>
  <si>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</si>
  <si>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</si>
  <si>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</si>
  <si>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</si>
  <si>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</si>
  <si>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</si>
  <si>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</si>
  <si>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</si>
  <si>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</si>
  <si>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</si>
  <si>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</si>
  <si>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</si>
  <si>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</si>
  <si>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</si>
  <si>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</si>
  <si>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</si>
  <si>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</si>
  <si>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</si>
  <si>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</si>
  <si>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</si>
  <si>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</si>
  <si>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</si>
  <si>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</si>
  <si>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</si>
  <si>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</si>
  <si>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</si>
  <si>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</si>
  <si>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</si>
  <si>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</si>
  <si>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</si>
  <si>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</si>
  <si>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</si>
  <si>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</si>
  <si>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</si>
  <si>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</si>
  <si>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</si>
  <si>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</si>
  <si>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</si>
  <si>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</si>
  <si>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</si>
  <si>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</si>
  <si>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</si>
  <si>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</si>
  <si>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</si>
  <si>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</si>
  <si>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</si>
  <si>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</si>
  <si>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</si>
  <si>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</si>
  <si>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</si>
  <si>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</si>
  <si>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</si>
  <si>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</si>
  <si>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</si>
  <si>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</si>
  <si>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</si>
  <si>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</si>
  <si>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</si>
  <si>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</si>
  <si>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</si>
  <si>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</si>
  <si>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</si>
  <si>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</si>
  <si>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</si>
  <si>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</si>
  <si>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</si>
  <si>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</si>
  <si>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</si>
  <si>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</si>
  <si>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</si>
  <si>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</si>
  <si>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</si>
  <si>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</si>
  <si>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</si>
  <si>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</si>
  <si>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</si>
  <si>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</si>
  <si>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</si>
  <si>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</si>
  <si>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</si>
  <si>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</si>
  <si>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</si>
  <si>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</si>
  <si>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</si>
  <si>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</si>
  <si>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</si>
  <si>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</si>
  <si>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</si>
  <si>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</si>
  <si>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</si>
  <si>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</si>
  <si>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</si>
  <si>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</si>
  <si>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</si>
  <si>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</si>
  <si>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</si>
  <si>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</si>
  <si>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</si>
  <si>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</si>
  <si>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</si>
  <si>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</si>
  <si>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</si>
  <si>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</si>
  <si>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</si>
  <si>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</si>
  <si>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</si>
  <si>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</si>
  <si>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</si>
  <si>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</si>
  <si>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</si>
  <si>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</si>
  <si>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</si>
  <si>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</si>
  <si>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</si>
  <si>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</si>
  <si>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</si>
  <si>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</si>
  <si>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</si>
  <si>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</si>
  <si>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</si>
  <si>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</si>
  <si>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</si>
  <si>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</si>
  <si>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</si>
  <si>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</si>
  <si>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</si>
  <si>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</si>
  <si>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</si>
  <si>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</si>
  <si>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</si>
  <si>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</si>
  <si>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</si>
  <si>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</si>
  <si>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</si>
  <si>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</si>
  <si>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</si>
  <si>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</si>
  <si>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</si>
  <si>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</si>
  <si>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</si>
  <si>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</si>
  <si>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</si>
  <si>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</si>
  <si>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</si>
  <si>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</si>
  <si>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</si>
  <si>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</si>
  <si>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</si>
  <si>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</si>
  <si>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</si>
  <si>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</si>
  <si>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</si>
  <si>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</si>
  <si>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</si>
  <si>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</si>
  <si>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</si>
  <si>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</si>
  <si>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</si>
  <si>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</si>
  <si>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</si>
  <si>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</si>
  <si>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</si>
  <si>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</si>
  <si>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</si>
  <si>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</si>
  <si>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</si>
  <si>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</si>
  <si>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</si>
  <si>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</si>
  <si>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</si>
  <si>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</si>
  <si>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</si>
  <si>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</si>
  <si>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</si>
  <si>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</si>
  <si>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</si>
  <si>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</si>
  <si>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</si>
  <si>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</si>
  <si>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</si>
  <si>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</si>
  <si>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</si>
  <si>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</si>
  <si>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</si>
  <si>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</si>
  <si>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</si>
  <si>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</si>
  <si>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</si>
  <si>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</si>
  <si>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</si>
  <si>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</si>
  <si>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</si>
  <si>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</si>
  <si>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</si>
  <si>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</si>
  <si>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</si>
  <si>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</si>
  <si>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</si>
  <si>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</si>
  <si>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</si>
  <si>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</si>
  <si>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</si>
  <si>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</si>
  <si>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</si>
  <si>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</si>
  <si>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</si>
  <si>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</si>
  <si>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</si>
  <si>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</si>
  <si>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</si>
  <si>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</si>
  <si>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</si>
  <si>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</si>
  <si>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</si>
  <si>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</si>
  <si>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</si>
  <si>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</si>
  <si>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</si>
  <si>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</si>
  <si>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</si>
  <si>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</si>
  <si>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</si>
  <si>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</si>
  <si>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</si>
  <si>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</si>
  <si>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</si>
  <si>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</si>
  <si>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</si>
  <si>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</si>
  <si>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</si>
  <si>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</si>
  <si>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</si>
  <si>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</si>
  <si>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</si>
  <si>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</si>
  <si>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</si>
  <si>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</si>
  <si>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</si>
  <si>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</si>
  <si>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</si>
  <si>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</si>
  <si>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</si>
  <si>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</si>
  <si>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</si>
  <si>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</si>
  <si>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</si>
  <si>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</si>
  <si>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</si>
  <si>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</si>
  <si>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</si>
  <si>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</si>
  <si>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</si>
  <si>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</si>
  <si>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</si>
  <si>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</si>
  <si>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</si>
  <si>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</si>
  <si>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</si>
  <si>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</si>
  <si>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</si>
  <si>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</si>
  <si>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</si>
  <si>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</si>
  <si>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</si>
  <si>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</si>
  <si>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</si>
  <si>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</si>
  <si>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</si>
  <si>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</si>
  <si>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</si>
  <si>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</si>
  <si>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</si>
  <si>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</si>
  <si>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</si>
  <si>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</si>
  <si>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</si>
  <si>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</si>
  <si>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</si>
  <si>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</si>
  <si>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</si>
  <si>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</si>
  <si>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</si>
  <si>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</si>
  <si>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</si>
  <si>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</si>
  <si>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</si>
  <si>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</si>
  <si>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</si>
  <si>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</si>
  <si>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</si>
  <si>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</si>
  <si>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</si>
  <si>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</si>
  <si>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</si>
  <si>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</si>
  <si>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</si>
  <si>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</si>
  <si>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</si>
  <si>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</si>
  <si>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</si>
  <si>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</si>
  <si>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</si>
  <si>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</si>
  <si>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</si>
  <si>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</si>
  <si>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</si>
  <si>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</si>
  <si>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</si>
  <si>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</si>
  <si>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</si>
  <si>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</si>
  <si>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</si>
  <si>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</si>
  <si>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</si>
  <si>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</si>
  <si>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</si>
  <si>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</si>
  <si>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</si>
  <si>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</si>
  <si>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</si>
  <si>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</si>
  <si>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</si>
  <si>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</si>
  <si>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</si>
  <si>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</si>
  <si>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</si>
  <si>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</si>
  <si>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</si>
  <si>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</si>
  <si>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</si>
  <si>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</si>
  <si>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</si>
  <si>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</si>
  <si>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</si>
  <si>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</si>
  <si>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</si>
  <si>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</si>
  <si>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</si>
  <si>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</si>
  <si>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</si>
  <si>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</si>
  <si>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</si>
  <si>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</si>
  <si>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</si>
  <si>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</si>
  <si>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</si>
  <si>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</si>
  <si>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</si>
  <si>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</si>
  <si>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</si>
  <si>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</si>
  <si>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</si>
  <si>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</si>
  <si>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</si>
  <si>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</si>
  <si>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</si>
  <si>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</si>
  <si>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</si>
  <si>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</si>
  <si>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</si>
  <si>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</si>
  <si>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</si>
  <si>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</si>
  <si>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</si>
  <si>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</si>
  <si>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</si>
  <si>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</si>
  <si>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</si>
  <si>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</si>
  <si>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</si>
  <si>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</si>
  <si>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</si>
  <si>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</si>
  <si>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</si>
  <si>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</si>
  <si>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</si>
  <si>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</si>
  <si>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</si>
  <si>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</si>
  <si>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</si>
  <si>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</si>
  <si>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</si>
  <si>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</si>
  <si>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</si>
  <si>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</si>
  <si>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</si>
  <si>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</si>
  <si>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</si>
  <si>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</si>
  <si>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</si>
  <si>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</si>
  <si>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</si>
  <si>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</si>
  <si>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</si>
  <si>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</si>
  <si>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</si>
  <si>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</si>
  <si>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</si>
  <si>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</si>
  <si>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</si>
  <si>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</si>
  <si>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</si>
  <si>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</si>
  <si>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</si>
  <si>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</si>
  <si>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</si>
  <si>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</si>
  <si>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</si>
  <si>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</si>
  <si>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</si>
  <si>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</si>
  <si>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</si>
  <si>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</si>
  <si>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</si>
  <si>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</si>
  <si>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</si>
  <si>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</si>
  <si>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</si>
  <si>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</si>
  <si>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</si>
  <si>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</si>
  <si>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</si>
  <si>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</si>
  <si>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</si>
  <si>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</si>
  <si>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</si>
  <si>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</si>
  <si>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</si>
  <si>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</si>
  <si>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</si>
  <si>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</si>
  <si>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</si>
  <si>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</si>
  <si>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</si>
  <si>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</si>
  <si>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</si>
  <si>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</si>
  <si>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</si>
  <si>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</si>
  <si>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</si>
  <si>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</si>
  <si>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</si>
  <si>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</si>
  <si>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</si>
  <si>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</si>
  <si>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</si>
  <si>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</si>
  <si>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</si>
  <si>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</si>
  <si>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</si>
  <si>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</si>
  <si>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</si>
  <si>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</si>
  <si>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</si>
  <si>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</si>
  <si>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</si>
  <si>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</si>
  <si>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</si>
  <si>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</si>
  <si>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</si>
  <si>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</si>
  <si>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</si>
  <si>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</si>
  <si>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</si>
  <si>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</si>
  <si>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</si>
  <si>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</si>
  <si>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</si>
  <si>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</si>
  <si>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</si>
  <si>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</si>
  <si>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</si>
  <si>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</si>
  <si>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</si>
  <si>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</si>
  <si>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</si>
  <si>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</si>
  <si>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</si>
  <si>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</si>
  <si>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</si>
  <si>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</si>
  <si>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</si>
  <si>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</si>
  <si>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</si>
  <si>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</si>
  <si>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</si>
  <si>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</si>
  <si>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</si>
  <si>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</si>
  <si>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</si>
  <si>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</si>
  <si>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</si>
  <si>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</si>
  <si>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</si>
  <si>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</si>
  <si>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</si>
  <si>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</si>
  <si>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</si>
  <si>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</si>
  <si>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</si>
  <si>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</si>
  <si>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</si>
  <si>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</si>
  <si>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</si>
  <si>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</si>
  <si>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</si>
  <si>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</si>
  <si>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</si>
  <si>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</si>
  <si>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</si>
  <si>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</si>
  <si>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</si>
  <si>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</si>
  <si>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</si>
  <si>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</si>
  <si>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</si>
  <si>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</si>
  <si>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</si>
  <si>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</si>
  <si>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</si>
  <si>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</si>
  <si>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</si>
  <si>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</si>
  <si>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</si>
  <si>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</si>
  <si>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</si>
  <si>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</si>
  <si>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</si>
  <si>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</si>
  <si>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</si>
  <si>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</si>
  <si>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</si>
  <si>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</si>
  <si>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</si>
  <si>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</si>
  <si>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</si>
  <si>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</si>
  <si>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</si>
  <si>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</si>
  <si>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</si>
  <si>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</si>
  <si>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</si>
  <si>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</si>
  <si>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</si>
  <si>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</si>
  <si>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</si>
  <si>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</si>
  <si>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</si>
  <si>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</si>
  <si>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</si>
  <si>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</si>
  <si>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</si>
  <si>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</si>
  <si>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</si>
  <si>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</si>
  <si>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</si>
  <si>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</si>
  <si>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</si>
  <si>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</si>
  <si>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</si>
  <si>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</si>
  <si>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</si>
  <si>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</si>
  <si>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</si>
  <si>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</si>
  <si>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</si>
  <si>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</si>
  <si>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</si>
  <si>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</si>
  <si>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</si>
  <si>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</si>
  <si>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</si>
  <si>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</si>
  <si>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</si>
  <si>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</si>
  <si>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</si>
  <si>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</si>
  <si>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</si>
  <si>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</si>
  <si>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</si>
  <si>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</si>
  <si>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</si>
  <si>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</si>
  <si>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</si>
  <si>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</si>
  <si>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</si>
  <si>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</si>
  <si>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</si>
  <si>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</si>
  <si>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</si>
  <si>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</si>
  <si>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</si>
  <si>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</si>
  <si>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</si>
  <si>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</si>
  <si>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</si>
  <si>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</si>
  <si>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</si>
  <si>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</si>
  <si>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</si>
  <si>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</si>
  <si>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</si>
  <si>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</si>
  <si>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</si>
  <si>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</si>
  <si>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</si>
  <si>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</si>
  <si>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</si>
  <si>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</si>
  <si>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</si>
  <si>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</si>
  <si>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</si>
  <si>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</si>
  <si>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</si>
  <si>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</si>
  <si>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</si>
  <si>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</si>
  <si>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</si>
  <si>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</si>
  <si>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</si>
  <si>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</si>
  <si>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</si>
  <si>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</si>
  <si>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</si>
  <si>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</si>
  <si>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</si>
  <si>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</si>
  <si>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</si>
  <si>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</si>
  <si>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</si>
  <si>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</si>
  <si>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</si>
  <si>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</si>
  <si>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</si>
  <si>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</si>
  <si>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</si>
  <si>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</si>
  <si>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</si>
  <si>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</si>
  <si>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</si>
  <si>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</si>
  <si>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</si>
  <si>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</si>
  <si>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</si>
  <si>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</si>
  <si>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</si>
  <si>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</si>
  <si>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</si>
  <si>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</si>
  <si>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</si>
  <si>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</si>
  <si>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</si>
  <si>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</si>
  <si>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</si>
  <si>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</si>
  <si>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</si>
  <si>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</si>
  <si>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</si>
  <si>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</si>
  <si>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</si>
  <si>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</si>
  <si>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</si>
  <si>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</si>
  <si>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</si>
  <si>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</si>
  <si>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</si>
  <si>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</si>
  <si>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</si>
  <si>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</si>
  <si>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</si>
  <si>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</si>
  <si>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</si>
  <si>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</si>
  <si>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</si>
  <si>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</si>
  <si>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</si>
  <si>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</si>
  <si>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</si>
  <si>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</si>
  <si>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</si>
  <si>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</si>
  <si>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</si>
  <si>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</si>
  <si>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</si>
  <si>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</si>
  <si>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</si>
  <si>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</si>
  <si>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</si>
  <si>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</si>
  <si>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</si>
  <si>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</si>
  <si>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</si>
  <si>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</si>
  <si>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</si>
  <si>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</si>
  <si>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</si>
  <si>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</si>
  <si>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</si>
  <si>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</si>
  <si>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</si>
  <si>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</si>
  <si>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</si>
  <si>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</si>
  <si>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</si>
  <si>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</si>
  <si>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</si>
  <si>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</si>
  <si>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</si>
  <si>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</si>
  <si>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</si>
  <si>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</si>
  <si>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</si>
  <si>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</si>
  <si>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</si>
  <si>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</si>
  <si>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</si>
  <si>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</si>
  <si>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</si>
  <si>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</si>
  <si>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</si>
  <si>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</si>
  <si>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</si>
  <si>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</si>
  <si>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</si>
  <si>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</si>
  <si>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</si>
  <si>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</si>
  <si>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</si>
  <si>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</si>
  <si>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</si>
  <si>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</si>
  <si>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</si>
  <si>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</si>
  <si>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</si>
  <si>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</si>
  <si>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</si>
  <si>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</si>
  <si>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</si>
  <si>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</si>
  <si>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</si>
  <si>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</si>
  <si>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</si>
  <si>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</si>
  <si>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</si>
  <si>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</si>
  <si>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</si>
  <si>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</si>
  <si>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</si>
  <si>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</si>
  <si>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</si>
  <si>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</si>
  <si>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</si>
  <si>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</si>
  <si>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</si>
  <si>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</si>
  <si>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</si>
  <si>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</si>
  <si>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</si>
  <si>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</si>
  <si>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</si>
  <si>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</si>
  <si>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</si>
  <si>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</si>
  <si>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</si>
  <si>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</si>
  <si>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</si>
  <si>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</si>
  <si>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</si>
  <si>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</si>
  <si>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</si>
  <si>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</si>
  <si>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</si>
  <si>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</si>
  <si>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</si>
  <si>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</si>
  <si>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</si>
  <si>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</si>
  <si>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</si>
  <si>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</si>
  <si>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</si>
  <si>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</si>
  <si>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</si>
  <si>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</si>
  <si>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</si>
  <si>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</si>
  <si>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</si>
  <si>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</si>
  <si>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</si>
  <si>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</si>
  <si>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</si>
  <si>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</si>
  <si>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</si>
  <si>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</si>
  <si>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</si>
  <si>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</si>
  <si>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</si>
  <si>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</si>
  <si>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</si>
  <si>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</si>
  <si>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</si>
  <si>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</si>
  <si>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</si>
  <si>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</si>
  <si>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</si>
  <si>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</si>
  <si>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</si>
  <si>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</si>
  <si>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</si>
  <si>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</si>
  <si>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</si>
  <si>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</si>
  <si>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</si>
  <si>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</si>
  <si>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</si>
  <si>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</si>
  <si>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</si>
  <si>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</si>
  <si>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</si>
  <si>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</si>
  <si>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</si>
  <si>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</si>
  <si>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</si>
  <si>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</si>
  <si>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</si>
  <si>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</si>
  <si>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</si>
  <si>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</si>
  <si>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</si>
  <si>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</si>
  <si>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</si>
  <si>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</si>
  <si>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</si>
  <si>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</si>
  <si>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</si>
  <si>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</si>
  <si>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</si>
  <si>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</si>
  <si>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</si>
  <si>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</si>
  <si>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</si>
  <si>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</si>
  <si>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</si>
  <si>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</si>
  <si>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</si>
  <si>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</si>
  <si>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</si>
  <si>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</si>
  <si>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</si>
  <si>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</si>
  <si>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</si>
  <si>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</si>
  <si>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</si>
  <si>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</si>
  <si>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</si>
  <si>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</si>
  <si>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</si>
  <si>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</si>
  <si>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</si>
  <si>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</si>
  <si>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</si>
  <si>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</si>
  <si>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</si>
  <si>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</si>
  <si>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</si>
  <si>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</si>
  <si>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</si>
  <si>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</si>
  <si>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</si>
  <si>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</si>
  <si>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</si>
  <si>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</si>
  <si>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</si>
  <si>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</si>
  <si>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</si>
  <si>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</si>
  <si>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</si>
  <si>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</si>
  <si>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</si>
  <si>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</si>
  <si>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</si>
  <si>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</si>
  <si>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</si>
  <si>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</si>
  <si>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</si>
  <si>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</si>
  <si>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</si>
  <si>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</si>
  <si>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</si>
  <si>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</si>
  <si>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</si>
  <si>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</si>
  <si>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</si>
  <si>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</si>
  <si>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</si>
  <si>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</si>
  <si>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</si>
  <si>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</si>
  <si>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</si>
  <si>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</si>
  <si>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</si>
  <si>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</si>
  <si>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</si>
  <si>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</si>
  <si>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</si>
  <si>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</si>
  <si>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</si>
  <si>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</si>
  <si>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</si>
  <si>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</si>
  <si>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</si>
  <si>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</si>
  <si>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</si>
  <si>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</si>
  <si>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</si>
  <si>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</si>
  <si>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</si>
  <si>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</si>
  <si>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</si>
  <si>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</si>
  <si>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</si>
  <si>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</si>
  <si>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</si>
  <si>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</si>
  <si>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</si>
  <si>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</si>
  <si>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</si>
  <si>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</si>
  <si>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</si>
  <si>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</si>
  <si>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</si>
  <si>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</si>
  <si>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</si>
  <si>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</si>
  <si>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</si>
  <si>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</si>
  <si>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</si>
  <si>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</si>
  <si>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</si>
  <si>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</si>
  <si>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</si>
  <si>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</si>
  <si>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</si>
  <si>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</si>
  <si>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</si>
  <si>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</si>
  <si>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</si>
  <si>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</si>
  <si>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</si>
  <si>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</si>
  <si>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</si>
  <si>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</si>
  <si>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</si>
  <si>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</si>
  <si>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</si>
  <si>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</si>
  <si>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</si>
  <si>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</si>
  <si>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</si>
  <si>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</si>
  <si>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</si>
  <si>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</si>
  <si>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</si>
  <si>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</si>
  <si>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</si>
  <si>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</si>
  <si>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</si>
  <si>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</si>
  <si>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</si>
  <si>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</si>
  <si>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</si>
  <si>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</si>
  <si>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</si>
  <si>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</si>
  <si>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</si>
  <si>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</si>
  <si>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</si>
  <si>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</si>
  <si>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</si>
  <si>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</si>
  <si>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</si>
  <si>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</si>
  <si>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</si>
  <si>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</si>
  <si>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</si>
  <si>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</si>
  <si>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</si>
  <si>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</si>
  <si>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</si>
  <si>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</si>
  <si>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</si>
  <si>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</si>
  <si>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</si>
  <si>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</si>
  <si>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</si>
  <si>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</si>
  <si>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</si>
  <si>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</si>
  <si>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</si>
  <si>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</si>
  <si>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</si>
  <si>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</si>
  <si>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</si>
  <si>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</si>
  <si>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</si>
  <si>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</si>
  <si>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</si>
  <si>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</si>
  <si>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</si>
  <si>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</si>
  <si>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</si>
  <si>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</si>
  <si>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</si>
  <si>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</si>
  <si>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</si>
  <si>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</si>
  <si>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</si>
  <si>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</si>
  <si>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</si>
  <si>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</si>
  <si>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</si>
  <si>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</si>
  <si>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</si>
  <si>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</si>
  <si>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</si>
  <si>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</si>
  <si>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</si>
  <si>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</si>
  <si>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</si>
  <si>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</si>
  <si>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</si>
  <si>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</si>
  <si>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</si>
  <si>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</si>
  <si>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</si>
  <si>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</si>
  <si>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</si>
  <si>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</si>
  <si>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</si>
  <si>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</si>
  <si>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</si>
  <si>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</si>
  <si>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</si>
  <si>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</si>
  <si>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</si>
  <si>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</si>
  <si>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</si>
  <si>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</si>
  <si>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</si>
  <si>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</si>
  <si>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</si>
  <si>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</si>
  <si>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</si>
  <si>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</si>
  <si>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</si>
  <si>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</si>
  <si>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</si>
  <si>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</si>
  <si>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</si>
  <si>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</si>
  <si>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</si>
  <si>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</si>
  <si>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</si>
  <si>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</si>
  <si>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</si>
  <si>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</si>
  <si>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</si>
  <si>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</si>
  <si>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</si>
  <si>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</si>
  <si>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</si>
  <si>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</si>
  <si>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</si>
  <si>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</si>
  <si>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</si>
  <si>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</si>
  <si>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</si>
  <si>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</si>
  <si>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</si>
  <si>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</si>
  <si>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</si>
  <si>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</si>
  <si>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</si>
  <si>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</si>
  <si>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</si>
  <si>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</si>
  <si>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</si>
  <si>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</si>
  <si>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</si>
  <si>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</si>
  <si>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</si>
  <si>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</si>
  <si>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</si>
  <si>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</si>
  <si>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</si>
  <si>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</si>
  <si>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</si>
  <si>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</si>
  <si>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</si>
  <si>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</si>
  <si>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</si>
  <si>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</si>
  <si>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</si>
  <si>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</si>
  <si>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</si>
  <si>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</si>
  <si>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</si>
  <si>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</si>
  <si>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</si>
  <si>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</si>
  <si>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</si>
  <si>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</si>
  <si>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</si>
  <si>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</si>
  <si>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</si>
  <si>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</si>
  <si>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</si>
  <si>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</si>
  <si>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</si>
  <si>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</si>
  <si>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</si>
  <si>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</si>
  <si>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</si>
  <si>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</si>
  <si>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</si>
  <si>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</si>
  <si>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</si>
  <si>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</si>
  <si>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</si>
  <si>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</si>
  <si>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</si>
  <si>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</si>
  <si>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</si>
  <si>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</si>
  <si>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</si>
  <si>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</si>
  <si>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</si>
  <si>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</si>
  <si>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</si>
  <si>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</si>
  <si>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</si>
  <si>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</si>
  <si>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</si>
  <si>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</si>
  <si>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</si>
  <si>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</si>
  <si>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</si>
  <si>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</si>
  <si>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</si>
  <si>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</si>
  <si>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</si>
  <si>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</si>
  <si>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</si>
  <si>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</si>
  <si>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</si>
  <si>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</si>
  <si>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</si>
  <si>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</si>
  <si>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</si>
  <si>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</si>
  <si>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</si>
  <si>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</si>
  <si>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</si>
  <si>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</si>
  <si>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</si>
  <si>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</si>
  <si>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</si>
  <si>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</si>
  <si>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</si>
  <si>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</si>
  <si>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</si>
  <si>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</si>
  <si>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</si>
  <si>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</si>
  <si>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</si>
  <si>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</si>
  <si>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</si>
  <si>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</si>
  <si>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</si>
  <si>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</si>
  <si>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</si>
  <si>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</si>
  <si>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</si>
  <si>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</si>
  <si>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</si>
  <si>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</si>
  <si>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</si>
  <si>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</si>
  <si>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</si>
  <si>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</si>
  <si>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</si>
  <si>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</si>
  <si>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</si>
  <si>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</si>
  <si>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</si>
  <si>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</si>
  <si>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</si>
  <si>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</si>
  <si>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</si>
  <si>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</si>
  <si>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</si>
  <si>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</si>
  <si>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</si>
  <si>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</si>
  <si>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</si>
  <si>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</si>
  <si>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</si>
  <si>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</si>
  <si>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</si>
  <si>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</si>
  <si>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</si>
  <si>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</si>
  <si>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</si>
  <si>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</si>
  <si>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</si>
  <si>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</si>
  <si>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</si>
  <si>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</si>
  <si>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</si>
  <si>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</si>
  <si>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</si>
  <si>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</si>
  <si>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</si>
  <si>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</si>
  <si>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</si>
  <si>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</si>
  <si>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</si>
  <si>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</si>
  <si>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</si>
  <si>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</si>
  <si>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</si>
  <si>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</si>
  <si>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</si>
  <si>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</si>
  <si>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</si>
  <si>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</si>
  <si>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</si>
  <si>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</si>
  <si>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</si>
  <si>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</si>
  <si>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</si>
  <si>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</si>
  <si>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</si>
  <si>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</si>
  <si>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</si>
  <si>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</si>
  <si>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</si>
  <si>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</si>
  <si>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</si>
  <si>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</si>
  <si>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</si>
  <si>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</si>
  <si>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</si>
  <si>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</si>
  <si>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</si>
  <si>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</si>
  <si>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</si>
  <si>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</si>
  <si>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</si>
  <si>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</si>
  <si>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</si>
  <si>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</si>
  <si>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</si>
  <si>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</si>
  <si>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</si>
  <si>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</si>
  <si>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</si>
  <si>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</si>
  <si>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</si>
  <si>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</si>
  <si>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</si>
  <si>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</si>
  <si>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</si>
  <si>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</si>
  <si>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</si>
  <si>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</si>
  <si>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</si>
  <si>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</si>
  <si>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</si>
  <si>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</si>
  <si>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</si>
  <si>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</si>
  <si>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</si>
  <si>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</si>
  <si>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</si>
  <si>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</si>
  <si>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</si>
  <si>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</si>
  <si>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</si>
  <si>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</si>
  <si>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</si>
  <si>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</si>
  <si>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</si>
  <si>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</si>
  <si>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</si>
  <si>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</si>
  <si>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</si>
  <si>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</si>
  <si>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</si>
  <si>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</si>
  <si>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</si>
  <si>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</si>
  <si>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</si>
  <si>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</si>
  <si>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</si>
  <si>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</si>
  <si>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</si>
  <si>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</si>
  <si>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</si>
  <si>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</si>
  <si>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</si>
  <si>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</si>
  <si>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</si>
  <si>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</si>
  <si>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</si>
  <si>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</si>
  <si>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</si>
  <si>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</si>
  <si>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</si>
  <si>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</si>
  <si>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</si>
  <si>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</si>
  <si>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</si>
  <si>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</si>
  <si>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</si>
  <si>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</si>
  <si>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</si>
  <si>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</si>
  <si>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</si>
  <si>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</si>
  <si>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</si>
  <si>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</si>
  <si>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</si>
  <si>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</si>
  <si>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</si>
  <si>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</si>
  <si>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</si>
  <si>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</si>
  <si>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</si>
  <si>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</si>
  <si>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</si>
  <si>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</si>
  <si>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</si>
  <si>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</si>
  <si>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</si>
  <si>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</si>
  <si>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</si>
  <si>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</si>
  <si>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</si>
  <si>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</si>
  <si>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</si>
  <si>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</si>
  <si>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</si>
  <si>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</si>
  <si>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</si>
  <si>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</si>
  <si>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</si>
  <si>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</si>
  <si>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</si>
  <si>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</si>
  <si>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</si>
  <si>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</si>
  <si>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</si>
  <si>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</si>
  <si>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</si>
  <si>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</si>
  <si>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</si>
  <si>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</si>
  <si>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</si>
  <si>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</si>
  <si>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</si>
  <si>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</si>
  <si>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</si>
  <si>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</si>
  <si>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</si>
  <si>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</si>
  <si>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</si>
  <si>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</si>
  <si>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</si>
  <si>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</si>
  <si>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</si>
  <si>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</si>
  <si>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</si>
  <si>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</si>
  <si>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</si>
  <si>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</si>
  <si>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</si>
  <si>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</si>
  <si>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</si>
  <si>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</si>
  <si>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</si>
  <si>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</si>
  <si>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</si>
  <si>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</si>
  <si>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</si>
  <si>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</si>
  <si>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</si>
  <si>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</si>
  <si>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</si>
  <si>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</si>
  <si>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</si>
  <si>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</si>
  <si>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</si>
  <si>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</si>
  <si>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</si>
  <si>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</si>
  <si>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</si>
  <si>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</si>
  <si>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</si>
  <si>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</si>
  <si>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</si>
  <si>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</si>
  <si>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</si>
  <si>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</si>
  <si>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</si>
  <si>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</si>
  <si>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</si>
  <si>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</si>
  <si>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</si>
  <si>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</si>
  <si>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</si>
  <si>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</si>
  <si>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</si>
  <si>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</si>
  <si>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</si>
  <si>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</si>
  <si>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</si>
  <si>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</si>
  <si>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</si>
  <si>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</si>
  <si>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</si>
  <si>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</si>
  <si>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</si>
  <si>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</si>
  <si>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</si>
  <si>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</si>
  <si>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</si>
  <si>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</si>
  <si>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</si>
  <si>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</si>
  <si>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</si>
  <si>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</si>
  <si>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</si>
  <si>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</si>
  <si>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</si>
  <si>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</si>
  <si>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</si>
  <si>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</si>
  <si>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</si>
  <si>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</si>
  <si>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</si>
  <si>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</si>
  <si>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</si>
  <si>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</si>
  <si>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</si>
  <si>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</si>
  <si>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</si>
  <si>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</si>
  <si>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</si>
  <si>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</si>
  <si>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</si>
  <si>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</si>
  <si>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</si>
  <si>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</si>
  <si>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</si>
  <si>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</si>
  <si>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</si>
  <si>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</si>
  <si>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</si>
  <si>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</si>
  <si>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</si>
  <si>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</si>
  <si>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</si>
  <si>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</si>
  <si>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</si>
  <si>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</si>
  <si>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</si>
  <si>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</si>
  <si>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</si>
  <si>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</si>
  <si>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</si>
  <si>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</si>
  <si>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</si>
  <si>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</si>
  <si>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</si>
  <si>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</si>
  <si>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</si>
  <si>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</si>
  <si>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</si>
  <si>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</si>
  <si>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</si>
  <si>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</si>
  <si>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</si>
  <si>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</si>
  <si>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</si>
  <si>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</si>
  <si>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</si>
  <si>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</si>
  <si>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</si>
  <si>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</si>
  <si>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</si>
  <si>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</si>
  <si>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</si>
  <si>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</si>
  <si>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</si>
  <si>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</si>
  <si>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</si>
  <si>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</si>
  <si>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</si>
  <si>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</si>
  <si>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</si>
  <si>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</si>
  <si>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</si>
  <si>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</si>
  <si>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</si>
  <si>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</si>
  <si>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</si>
  <si>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</si>
  <si>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</si>
  <si>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</si>
  <si>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</si>
  <si>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</si>
  <si>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</si>
  <si>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</si>
  <si>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</si>
  <si>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</si>
  <si>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</si>
  <si>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</si>
  <si>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</si>
  <si>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</si>
  <si>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</si>
  <si>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</si>
  <si>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</si>
  <si>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</si>
  <si>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</si>
  <si>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</si>
  <si>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</si>
  <si>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</si>
  <si>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</si>
  <si>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</si>
  <si>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</si>
  <si>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</si>
  <si>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</si>
  <si>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</si>
  <si>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</si>
  <si>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</si>
  <si>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</si>
  <si>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</si>
  <si>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</si>
  <si>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</si>
  <si>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</si>
  <si>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</si>
  <si>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</si>
  <si>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</si>
  <si>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</si>
  <si>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</si>
  <si>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</si>
  <si>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</si>
  <si>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</si>
  <si>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</si>
  <si>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</si>
  <si>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</si>
  <si>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</si>
  <si>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</si>
  <si>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</si>
  <si>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</si>
  <si>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</si>
  <si>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</si>
  <si>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</si>
  <si>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</si>
  <si>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</si>
  <si>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</si>
  <si>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</si>
  <si>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</si>
  <si>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</si>
  <si>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</si>
  <si>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</si>
  <si>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</si>
  <si>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</si>
  <si>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</si>
  <si>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</si>
  <si>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</si>
  <si>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</si>
  <si>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</si>
  <si>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</si>
  <si>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</si>
  <si>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</si>
  <si>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</si>
  <si>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</si>
  <si>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</si>
  <si>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</si>
  <si>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</si>
  <si>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</si>
  <si>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</si>
  <si>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</si>
  <si>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</si>
  <si>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</si>
  <si>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</si>
  <si>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</si>
  <si>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</si>
  <si>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</si>
  <si>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</si>
  <si>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</si>
  <si>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</si>
  <si>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</si>
  <si>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</si>
  <si>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</si>
  <si>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</si>
  <si>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</si>
  <si>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</si>
  <si>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</si>
  <si>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</si>
  <si>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</si>
  <si>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</si>
  <si>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</si>
  <si>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</si>
  <si>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</si>
  <si>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</si>
  <si>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</si>
  <si>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</si>
  <si>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</si>
  <si>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</si>
  <si>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</si>
  <si>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</si>
  <si>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</si>
  <si>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</si>
  <si>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</si>
  <si>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</si>
  <si>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</si>
  <si>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</si>
  <si>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</si>
  <si>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</si>
  <si>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</si>
  <si>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</si>
  <si>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</si>
  <si>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</si>
  <si>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</si>
  <si>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</si>
  <si>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</si>
  <si>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</si>
  <si>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</si>
  <si>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</si>
  <si>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</si>
  <si>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</si>
  <si>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</si>
  <si>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</si>
  <si>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</si>
  <si>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</si>
  <si>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</si>
  <si>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</si>
  <si>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</si>
  <si>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</si>
  <si>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</si>
  <si>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</si>
  <si>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</si>
  <si>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</si>
  <si>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</si>
  <si>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</si>
  <si>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</si>
  <si>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</si>
  <si>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</si>
  <si>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</si>
  <si>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</si>
  <si>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</si>
  <si>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</si>
  <si>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</si>
  <si>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</si>
  <si>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</si>
  <si>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</si>
  <si>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</si>
  <si>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</si>
  <si>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</si>
  <si>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</si>
  <si>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</si>
  <si>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</si>
  <si>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</si>
  <si>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</si>
  <si>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</si>
  <si>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</si>
  <si>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</si>
  <si>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</si>
  <si>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</si>
  <si>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</si>
  <si>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</si>
  <si>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</si>
  <si>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</si>
  <si>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</si>
  <si>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</si>
  <si>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</si>
  <si>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</si>
  <si>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</si>
  <si>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</si>
  <si>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</si>
  <si>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</si>
  <si>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</si>
  <si>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</si>
  <si>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</si>
  <si>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</si>
  <si>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</si>
  <si>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</si>
  <si>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</si>
  <si>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</si>
  <si>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</si>
  <si>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</si>
  <si>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</si>
  <si>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</si>
  <si>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</si>
  <si>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</si>
  <si>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</si>
  <si>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</si>
  <si>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</si>
  <si>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</si>
  <si>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</si>
  <si>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</si>
  <si>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</si>
  <si>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</si>
  <si>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</si>
  <si>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</si>
  <si>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</si>
  <si>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</si>
  <si>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</si>
  <si>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</si>
  <si>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</si>
  <si>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</si>
  <si>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</si>
  <si>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</si>
  <si>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</si>
  <si>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</si>
  <si>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</si>
  <si>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</si>
  <si>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</si>
  <si>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</si>
  <si>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</si>
  <si>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</si>
  <si>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</si>
  <si>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</si>
  <si>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</si>
  <si>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</si>
  <si>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</si>
  <si>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</si>
  <si>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</si>
  <si>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</si>
  <si>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</si>
  <si>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</si>
  <si>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</si>
  <si>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</si>
  <si>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</si>
  <si>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</si>
  <si>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</si>
  <si>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</si>
  <si>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</si>
  <si>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</si>
  <si>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</si>
  <si>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</si>
  <si>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</si>
  <si>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</si>
  <si>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</si>
  <si>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</si>
  <si>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</si>
  <si>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</si>
  <si>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</si>
  <si>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</si>
  <si>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</si>
  <si>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</si>
  <si>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</si>
  <si>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</si>
  <si>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</si>
  <si>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</si>
  <si>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</si>
  <si>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</si>
  <si>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</si>
  <si>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</si>
  <si>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</si>
  <si>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</si>
  <si>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</si>
  <si>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</si>
  <si>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</si>
  <si>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</si>
  <si>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</si>
  <si>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</si>
  <si>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</si>
  <si>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</si>
  <si>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</si>
  <si>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</si>
  <si>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</si>
  <si>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</si>
  <si>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</si>
  <si>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</si>
  <si>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</si>
  <si>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</si>
  <si>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</si>
  <si>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</si>
  <si>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</si>
  <si>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</si>
  <si>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</si>
  <si>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</si>
  <si>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</si>
  <si>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</si>
  <si>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</si>
  <si>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</si>
  <si>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</si>
  <si>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</si>
  <si>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</si>
  <si>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</si>
  <si>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</si>
  <si>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</si>
  <si>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</si>
  <si>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</si>
  <si>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</si>
  <si>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</si>
  <si>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</si>
  <si>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</si>
  <si>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</si>
  <si>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</si>
  <si>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</si>
  <si>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</si>
  <si>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</si>
  <si>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</si>
  <si>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</si>
  <si>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</si>
  <si>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</si>
  <si>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</si>
  <si>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</si>
  <si>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</si>
  <si>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</si>
  <si>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</si>
  <si>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</si>
  <si>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</si>
  <si>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</si>
  <si>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</si>
  <si>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</si>
  <si>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</si>
  <si>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</si>
  <si>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</si>
  <si>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</si>
  <si>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</si>
  <si>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</si>
  <si>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</si>
  <si>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</si>
  <si>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</si>
  <si>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</si>
  <si>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</si>
  <si>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</si>
  <si>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</si>
  <si>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</si>
  <si>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</si>
  <si>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</si>
  <si>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</si>
  <si>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</si>
  <si>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</si>
  <si>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</si>
  <si>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</si>
  <si>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</si>
  <si>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</si>
  <si>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</si>
  <si>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</si>
  <si>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</si>
  <si>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</si>
  <si>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</si>
  <si>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</si>
  <si>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</si>
  <si>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</si>
  <si>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</si>
  <si>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</si>
  <si>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</si>
  <si>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</si>
  <si>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</si>
  <si>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</si>
  <si>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</si>
  <si>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</si>
  <si>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</si>
  <si>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</si>
  <si>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</si>
  <si>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</si>
  <si>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</si>
  <si>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</si>
  <si>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</si>
  <si>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</si>
  <si>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</si>
  <si>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</si>
  <si>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</si>
  <si>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</si>
  <si>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</si>
  <si>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</si>
  <si>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</si>
  <si>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</si>
  <si>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</si>
  <si>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</si>
  <si>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</si>
  <si>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</si>
  <si>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</si>
  <si>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</si>
  <si>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</si>
  <si>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</si>
  <si>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</si>
  <si>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</si>
  <si>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</si>
  <si>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</si>
  <si>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</si>
  <si>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</si>
  <si>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</si>
  <si>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</si>
  <si>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</si>
  <si>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</si>
  <si>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</si>
  <si>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</si>
  <si>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</si>
  <si>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</si>
  <si>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</si>
  <si>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</si>
  <si>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</si>
  <si>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</si>
  <si>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</si>
  <si>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</si>
  <si>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</si>
  <si>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</si>
  <si>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</si>
  <si>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</si>
  <si>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</si>
  <si>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</si>
  <si>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</si>
  <si>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</si>
  <si>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</si>
  <si>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</si>
  <si>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</si>
  <si>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</si>
  <si>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</si>
  <si>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</si>
  <si>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</si>
  <si>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</si>
  <si>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</si>
  <si>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</si>
  <si>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</si>
  <si>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</si>
  <si>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</si>
  <si>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</si>
  <si>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</si>
  <si>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</si>
  <si>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</si>
  <si>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</si>
  <si>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</si>
  <si>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</si>
  <si>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</si>
  <si>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</si>
  <si>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</si>
  <si>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</si>
  <si>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</si>
  <si>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</si>
  <si>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</si>
  <si>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</si>
  <si>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</si>
  <si>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</si>
  <si>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</si>
  <si>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</si>
  <si>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</si>
  <si>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</si>
  <si>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</si>
  <si>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</si>
  <si>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</si>
  <si>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</si>
  <si>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</si>
  <si>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</si>
  <si>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</si>
  <si>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</si>
  <si>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</si>
  <si>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</si>
  <si>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</si>
  <si>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</si>
  <si>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</si>
  <si>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</si>
  <si>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</si>
  <si>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</si>
  <si>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</si>
  <si>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</si>
  <si>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</si>
  <si>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</si>
  <si>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</si>
  <si>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</si>
  <si>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</si>
  <si>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</si>
  <si>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</si>
  <si>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</si>
  <si>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</si>
  <si>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</si>
  <si>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</si>
  <si>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</si>
  <si>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</si>
  <si>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</si>
  <si>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</si>
  <si>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</si>
  <si>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</si>
  <si>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</si>
  <si>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</si>
  <si>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</si>
  <si>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</si>
  <si>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</si>
  <si>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</si>
  <si>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</si>
  <si>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</si>
  <si>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</si>
  <si>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</si>
  <si>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</si>
  <si>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</si>
  <si>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</si>
  <si>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</si>
  <si>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</si>
  <si>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</si>
  <si>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</si>
  <si>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</si>
  <si>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</si>
  <si>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</si>
  <si>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</si>
  <si>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</si>
  <si>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</si>
  <si>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</si>
  <si>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</si>
  <si>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</si>
  <si>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</si>
  <si>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</si>
  <si>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</si>
  <si>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</si>
  <si>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</si>
  <si>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</si>
  <si>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</si>
  <si>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</si>
  <si>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</si>
  <si>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</si>
  <si>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</si>
  <si>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</si>
  <si>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</si>
  <si>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</si>
  <si>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</si>
  <si>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</si>
  <si>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</si>
  <si>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</si>
  <si>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</si>
  <si>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</si>
  <si>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</si>
  <si>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</si>
  <si>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</si>
  <si>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</si>
  <si>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</si>
  <si>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</si>
  <si>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</si>
  <si>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</si>
  <si>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</si>
  <si>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</si>
  <si>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</si>
  <si>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</si>
  <si>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</si>
  <si>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</si>
  <si>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</si>
  <si>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</si>
  <si>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</si>
  <si>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</si>
  <si>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</si>
  <si>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</si>
  <si>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</si>
  <si>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</si>
  <si>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</si>
  <si>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</si>
  <si>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</si>
  <si>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</si>
  <si>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</si>
  <si>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</si>
  <si>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</si>
  <si>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</si>
  <si>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</si>
  <si>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</si>
  <si>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</si>
  <si>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</si>
  <si>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</si>
  <si>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</si>
  <si>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</si>
  <si>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</si>
  <si>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</si>
  <si>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</si>
  <si>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</si>
  <si>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</si>
  <si>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</si>
  <si>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</si>
  <si>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</si>
  <si>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</si>
  <si>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</si>
  <si>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</si>
  <si>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</si>
  <si>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</si>
  <si>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</si>
  <si>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</si>
  <si>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</si>
  <si>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</si>
  <si>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</si>
  <si>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</si>
  <si>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</si>
  <si>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</si>
  <si>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</si>
  <si>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</si>
  <si>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</si>
  <si>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</si>
  <si>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</si>
  <si>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</si>
  <si>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</si>
  <si>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</si>
  <si>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</si>
  <si>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</si>
  <si>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</si>
  <si>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</si>
  <si>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</si>
  <si>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</si>
  <si>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</si>
  <si>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</si>
  <si>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</si>
  <si>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</si>
  <si>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</si>
  <si>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</si>
  <si>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</si>
  <si>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</si>
  <si>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</si>
  <si>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</si>
  <si>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</si>
  <si>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</si>
  <si>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</si>
  <si>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</si>
  <si>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</si>
  <si>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</si>
  <si>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</si>
  <si>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</si>
  <si>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</si>
  <si>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</si>
  <si>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</si>
  <si>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</si>
  <si>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</si>
  <si>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</si>
  <si>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</si>
  <si>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</si>
  <si>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</si>
  <si>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</si>
  <si>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</si>
  <si>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</si>
  <si>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</si>
  <si>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</si>
  <si>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</si>
  <si>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</si>
  <si>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</si>
  <si>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</si>
  <si>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</si>
  <si>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</si>
  <si>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</si>
  <si>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</si>
  <si>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</si>
  <si>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</si>
  <si>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</si>
  <si>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</si>
  <si>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</si>
  <si>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</si>
  <si>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</si>
  <si>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</si>
  <si>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</si>
  <si>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</si>
  <si>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</si>
  <si>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</si>
  <si>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</si>
  <si>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</si>
  <si>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</si>
  <si>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</si>
  <si>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</si>
  <si>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</si>
  <si>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</si>
  <si>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</si>
  <si>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</si>
  <si>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</si>
  <si>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</si>
  <si>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</si>
  <si>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</si>
  <si>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</si>
  <si>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</si>
  <si>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</si>
  <si>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</si>
  <si>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</si>
  <si>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</si>
  <si>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</si>
  <si>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</si>
  <si>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</si>
  <si>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</si>
  <si>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</si>
  <si>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</si>
  <si>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</si>
  <si>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</si>
  <si>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</si>
  <si>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</si>
  <si>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</si>
  <si>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</si>
  <si>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</si>
  <si>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</si>
  <si>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</si>
  <si>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</si>
  <si>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</si>
  <si>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</si>
  <si>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</si>
  <si>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</si>
  <si>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</si>
  <si>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</si>
  <si>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</si>
  <si>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</si>
  <si>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</si>
  <si>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</si>
  <si>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</si>
  <si>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</si>
  <si>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</si>
  <si>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</si>
  <si>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</si>
  <si>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</si>
  <si>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</si>
  <si>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</si>
  <si>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</si>
  <si>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</si>
  <si>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</si>
  <si>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</si>
  <si>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</si>
  <si>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</si>
  <si>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</si>
  <si>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</si>
  <si>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</si>
  <si>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</si>
  <si>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</si>
  <si>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</si>
  <si>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</si>
  <si>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</si>
  <si>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</si>
  <si>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</si>
  <si>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</si>
  <si>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</si>
  <si>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</si>
  <si>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</si>
  <si>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</si>
  <si>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</si>
  <si>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</si>
  <si>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</si>
  <si>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</si>
  <si>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</si>
  <si>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</si>
  <si>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</si>
  <si>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</si>
  <si>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</si>
  <si>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</si>
  <si>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</si>
  <si>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</si>
  <si>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</si>
  <si>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</si>
  <si>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</si>
  <si>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</si>
  <si>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</si>
  <si>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</si>
  <si>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</si>
  <si>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</si>
  <si>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</si>
  <si>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</si>
  <si>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</si>
  <si>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</si>
  <si>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</si>
  <si>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</si>
  <si>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</si>
  <si>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</si>
  <si>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</si>
  <si>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</si>
  <si>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</si>
  <si>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</si>
  <si>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</si>
  <si>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</si>
  <si>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</si>
  <si>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</si>
  <si>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</si>
  <si>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</si>
  <si>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</si>
  <si>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</si>
  <si>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</si>
  <si>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</si>
  <si>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</si>
  <si>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</si>
  <si>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</si>
  <si>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</si>
  <si>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</si>
  <si>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</si>
  <si>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</si>
  <si>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</si>
  <si>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</si>
  <si>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</si>
  <si>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</si>
  <si>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</si>
  <si>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</si>
  <si>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</si>
  <si>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</si>
  <si>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</si>
  <si>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</si>
  <si>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</si>
  <si>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</si>
  <si>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</si>
  <si>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</si>
  <si>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</si>
  <si>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</si>
  <si>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</si>
  <si>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</si>
  <si>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</si>
  <si>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</si>
  <si>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</si>
  <si>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</si>
  <si>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</si>
  <si>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</si>
  <si>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</si>
  <si>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</si>
  <si>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</si>
  <si>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</si>
  <si>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</si>
  <si>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</si>
  <si>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</si>
  <si>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</si>
  <si>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</si>
  <si>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</si>
  <si>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</si>
  <si>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</si>
  <si>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</si>
  <si>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</si>
  <si>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</si>
  <si>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</si>
  <si>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</si>
  <si>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</si>
  <si>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</si>
  <si>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</si>
  <si>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</si>
  <si>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</si>
  <si>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</si>
  <si>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</si>
  <si>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</si>
  <si>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</si>
  <si>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</si>
  <si>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</si>
  <si>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</si>
  <si>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</si>
  <si>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</si>
  <si>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</si>
  <si>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</si>
  <si>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</si>
  <si>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</si>
  <si>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</si>
  <si>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</si>
  <si>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</si>
  <si>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</si>
  <si>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</si>
  <si>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</si>
  <si>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</si>
  <si>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</si>
  <si>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</si>
  <si>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</si>
  <si>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</si>
  <si>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</si>
  <si>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</si>
  <si>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</si>
  <si>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</si>
  <si>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</si>
  <si>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</si>
  <si>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</si>
  <si>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</si>
  <si>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</si>
  <si>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</si>
  <si>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</si>
  <si>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</si>
  <si>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</si>
  <si>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</si>
  <si>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</si>
  <si>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</si>
  <si>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</si>
  <si>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</si>
  <si>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</si>
  <si>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</si>
  <si>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</si>
  <si>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</si>
  <si>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</si>
  <si>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</si>
  <si>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</si>
  <si>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</si>
  <si>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</si>
  <si>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</si>
  <si>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</si>
  <si>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</si>
  <si>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</si>
  <si>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</si>
  <si>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</si>
  <si>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</si>
  <si>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</si>
  <si>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</si>
  <si>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</si>
  <si>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</si>
  <si>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</si>
  <si>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</si>
  <si>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</si>
  <si>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</si>
  <si>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</si>
  <si>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</si>
  <si>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</si>
  <si>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</si>
  <si>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</si>
  <si>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</si>
  <si>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</si>
  <si>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</si>
  <si>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</si>
  <si>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</si>
  <si>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</si>
  <si>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</si>
  <si>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</si>
  <si>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</si>
  <si>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</si>
  <si>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</si>
  <si>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</si>
  <si>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</si>
  <si>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</si>
  <si>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</si>
  <si>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</si>
  <si>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</si>
  <si>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</si>
  <si>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</si>
  <si>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</si>
  <si>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</si>
  <si>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</si>
  <si>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</si>
  <si>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</si>
  <si>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</si>
  <si>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</si>
  <si>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</si>
  <si>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</si>
  <si>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</si>
  <si>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</si>
  <si>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</si>
  <si>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</si>
  <si>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</si>
  <si>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</si>
  <si>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</si>
  <si>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</si>
  <si>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</si>
  <si>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</si>
  <si>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</si>
  <si>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</si>
  <si>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</si>
  <si>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</si>
  <si>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</si>
  <si>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</si>
  <si>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</si>
  <si>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</si>
  <si>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</si>
  <si>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</si>
  <si>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</si>
  <si>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</si>
  <si>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</si>
  <si>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</si>
  <si>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</si>
  <si>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</si>
  <si>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</si>
  <si>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</si>
  <si>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</si>
  <si>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</si>
  <si>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</si>
  <si>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</si>
  <si>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</si>
  <si>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</si>
  <si>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</si>
  <si>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</si>
  <si>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</si>
  <si>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</si>
  <si>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</si>
  <si>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</si>
  <si>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</si>
  <si>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</si>
  <si>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</si>
  <si>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</si>
  <si>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</si>
  <si>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</si>
  <si>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</si>
  <si>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</si>
  <si>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</si>
  <si>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</si>
  <si>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</si>
  <si>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</si>
  <si>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</si>
  <si>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</si>
  <si>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</si>
  <si>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</si>
  <si>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</si>
  <si>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</si>
  <si>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</si>
  <si>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</si>
  <si>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</si>
  <si>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</si>
  <si>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</si>
  <si>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</si>
  <si>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</si>
  <si>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</si>
  <si>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</si>
  <si>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</si>
  <si>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</si>
  <si>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</si>
  <si>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</si>
  <si>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</si>
  <si>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</si>
  <si>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</si>
  <si>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</si>
  <si>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</si>
  <si>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</si>
  <si>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</si>
  <si>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</si>
  <si>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</si>
  <si>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</si>
  <si>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</si>
  <si>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</si>
  <si>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</si>
  <si>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</si>
  <si>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</si>
  <si>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</si>
  <si>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</si>
  <si>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</si>
  <si>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</si>
  <si>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</si>
  <si>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</si>
  <si>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</si>
  <si>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</si>
  <si>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</si>
  <si>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</si>
  <si>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</si>
  <si>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</si>
  <si>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</si>
  <si>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</si>
  <si>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</si>
  <si>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</si>
  <si>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</si>
  <si>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</si>
  <si>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</si>
  <si>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</si>
  <si>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</si>
  <si>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</si>
  <si>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</si>
  <si>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</si>
  <si>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</si>
  <si>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</si>
  <si>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</si>
  <si>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</si>
  <si>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</si>
  <si>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</si>
  <si>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</si>
  <si>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</si>
  <si>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</si>
  <si>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</si>
  <si>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</si>
  <si>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</si>
  <si>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</si>
  <si>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</si>
  <si>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</si>
  <si>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</si>
  <si>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</si>
  <si>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</si>
  <si>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</si>
  <si>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</si>
  <si>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</si>
  <si>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</si>
  <si>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</si>
  <si>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</si>
  <si>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</si>
  <si>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</si>
  <si>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</si>
  <si>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</si>
  <si>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</si>
  <si>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</si>
  <si>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</si>
  <si>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</si>
  <si>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</si>
  <si>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</si>
  <si>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</si>
  <si>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</si>
  <si>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</si>
  <si>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</si>
  <si>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</si>
  <si>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</si>
  <si>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</si>
  <si>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</si>
  <si>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</si>
  <si>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</si>
  <si>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</si>
  <si>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</si>
  <si>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</si>
  <si>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</si>
  <si>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</si>
  <si>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</si>
  <si>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</si>
  <si>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</si>
  <si>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</si>
  <si>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</si>
  <si>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</si>
  <si>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</si>
  <si>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</si>
  <si>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</si>
  <si>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</si>
  <si>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</si>
  <si>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</si>
  <si>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</si>
  <si>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</si>
  <si>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</si>
  <si>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</si>
  <si>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</si>
  <si>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</si>
  <si>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</si>
  <si>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</si>
  <si>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</si>
  <si>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</si>
  <si>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</si>
  <si>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</si>
  <si>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</si>
  <si>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</si>
  <si>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</si>
  <si>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</si>
  <si>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</si>
  <si>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</si>
  <si>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</si>
  <si>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</si>
  <si>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</si>
  <si>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</si>
  <si>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</si>
  <si>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</si>
  <si>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</si>
  <si>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</si>
  <si>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</si>
  <si>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</si>
  <si>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</si>
  <si>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</si>
  <si>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</si>
  <si>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</si>
  <si>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</si>
  <si>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</si>
  <si>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</si>
  <si>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</si>
  <si>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</si>
  <si>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</si>
  <si>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</si>
  <si>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</si>
  <si>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</si>
  <si>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</si>
  <si>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</si>
  <si>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</si>
  <si>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</si>
  <si>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</si>
  <si>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</si>
  <si>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</si>
  <si>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</si>
  <si>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</si>
  <si>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</si>
  <si>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</si>
  <si>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</si>
  <si>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</si>
  <si>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</si>
  <si>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</si>
  <si>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</si>
  <si>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</si>
  <si>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</si>
  <si>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</si>
  <si>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</si>
  <si>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</si>
  <si>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</si>
  <si>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</si>
  <si>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</si>
  <si>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</si>
  <si>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</si>
  <si>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</si>
  <si>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</si>
  <si>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</si>
  <si>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</si>
  <si>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</si>
  <si>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</si>
  <si>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</si>
  <si>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</si>
  <si>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</si>
  <si>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</si>
  <si>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</si>
  <si>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</si>
  <si>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</si>
  <si>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</si>
  <si>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</si>
  <si>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</si>
  <si>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</si>
  <si>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</si>
  <si>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</si>
  <si>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</si>
  <si>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</si>
  <si>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</si>
  <si>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</si>
  <si>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</si>
  <si>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</si>
  <si>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</si>
  <si>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</si>
  <si>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</si>
  <si>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</si>
  <si>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</si>
  <si>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</si>
  <si>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</si>
  <si>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</si>
  <si>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</si>
  <si>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</si>
  <si>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</si>
  <si>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</si>
  <si>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</si>
  <si>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</si>
  <si>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</si>
  <si>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</si>
  <si>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</si>
  <si>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</si>
  <si>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</si>
  <si>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</si>
  <si>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</si>
  <si>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</si>
  <si>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</si>
  <si>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</si>
  <si>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</si>
  <si>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</si>
  <si>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</si>
  <si>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</si>
  <si>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</si>
  <si>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</si>
  <si>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</si>
  <si>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</si>
  <si>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</si>
  <si>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</si>
  <si>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</si>
  <si>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</si>
  <si>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</si>
  <si>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</si>
  <si>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</si>
  <si>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</si>
  <si>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</si>
  <si>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</si>
  <si>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</si>
  <si>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</si>
  <si>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</si>
  <si>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</si>
  <si>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</si>
  <si>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</si>
  <si>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</si>
  <si>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</si>
  <si>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</si>
  <si>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</si>
  <si>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</si>
  <si>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</si>
  <si>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</si>
  <si>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</si>
  <si>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</si>
  <si>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</si>
  <si>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</si>
  <si>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</si>
  <si>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</si>
  <si>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</si>
  <si>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</si>
  <si>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</si>
  <si>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</si>
  <si>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</si>
  <si>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</si>
  <si>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</si>
  <si>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</si>
  <si>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</si>
  <si>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</si>
  <si>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</si>
  <si>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</si>
  <si>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</si>
  <si>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</si>
  <si>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</si>
  <si>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</si>
  <si>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</si>
  <si>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</si>
  <si>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</si>
  <si>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</si>
  <si>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</si>
  <si>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</si>
  <si>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</si>
  <si>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</si>
  <si>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</si>
  <si>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</si>
  <si>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</si>
  <si>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</si>
  <si>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</si>
  <si>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</si>
  <si>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</si>
  <si>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</si>
  <si>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</si>
  <si>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</si>
  <si>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</si>
  <si>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</si>
  <si>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</si>
  <si>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</si>
  <si>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</si>
  <si>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</si>
  <si>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</si>
  <si>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</si>
  <si>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</si>
  <si>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</si>
  <si>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</si>
  <si>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</si>
  <si>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</si>
  <si>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</si>
  <si>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</si>
  <si>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</si>
  <si>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</si>
  <si>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</si>
  <si>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</si>
  <si>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</si>
  <si>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</si>
  <si>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</si>
  <si>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</si>
  <si>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</si>
  <si>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</si>
  <si>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</si>
  <si>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</si>
  <si>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</si>
  <si>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</si>
  <si>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</si>
  <si>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</si>
  <si>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</si>
  <si>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</si>
  <si>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</si>
  <si>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</si>
  <si>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</si>
  <si>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</si>
  <si>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</si>
  <si>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</si>
  <si>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</si>
  <si>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</si>
  <si>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</si>
  <si>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</si>
  <si>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</si>
  <si>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</si>
  <si>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</si>
  <si>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</si>
  <si>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</si>
  <si>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</si>
  <si>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</si>
  <si>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</si>
  <si>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</si>
  <si>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</si>
  <si>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</si>
  <si>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</si>
  <si>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</si>
  <si>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</si>
  <si>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</si>
  <si>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</si>
  <si>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</si>
  <si>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</si>
  <si>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</si>
  <si>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</si>
  <si>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</si>
  <si>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</si>
  <si>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</si>
  <si>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</si>
  <si>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</si>
  <si>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</si>
  <si>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</si>
  <si>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</si>
  <si>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</si>
  <si>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</si>
  <si>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</si>
  <si>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</si>
  <si>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</si>
  <si>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</si>
  <si>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</si>
  <si>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</si>
  <si>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</si>
  <si>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</si>
  <si>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</si>
  <si>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</si>
  <si>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</si>
  <si>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</si>
  <si>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</si>
  <si>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</si>
  <si>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</si>
  <si>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</si>
  <si>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</si>
  <si>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</si>
  <si>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</si>
  <si>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</si>
  <si>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</si>
  <si>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</si>
  <si>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</si>
  <si>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</si>
  <si>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</si>
  <si>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</si>
  <si>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</si>
  <si>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</si>
  <si>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</si>
  <si>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</si>
  <si>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</si>
  <si>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</si>
  <si>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</si>
  <si>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</si>
  <si>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</si>
  <si>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</si>
  <si>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</si>
  <si>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</si>
  <si>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</si>
  <si>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</si>
  <si>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</si>
  <si>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</si>
  <si>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</si>
  <si>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</si>
  <si>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</si>
  <si>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</si>
  <si>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</si>
  <si>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</si>
  <si>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</si>
  <si>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</si>
  <si>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</si>
  <si>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</si>
  <si>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</si>
  <si>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</si>
  <si>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</si>
  <si>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</si>
  <si>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</si>
  <si>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</si>
  <si>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</si>
  <si>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</si>
  <si>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</si>
  <si>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</si>
  <si>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</si>
  <si>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</si>
  <si>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</si>
  <si>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</si>
  <si>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</si>
  <si>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</si>
  <si>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</si>
  <si>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</si>
  <si>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</si>
  <si>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</si>
  <si>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</si>
  <si>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</si>
  <si>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</si>
  <si>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</si>
  <si>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</si>
  <si>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</si>
  <si>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</si>
  <si>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</si>
  <si>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</si>
  <si>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</si>
  <si>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</si>
  <si>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</si>
  <si>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</si>
  <si>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</si>
  <si>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</si>
  <si>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</si>
  <si>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</si>
  <si>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</si>
  <si>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</si>
  <si>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</si>
  <si>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</si>
  <si>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</si>
  <si>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</si>
  <si>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</si>
  <si>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</si>
  <si>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</si>
  <si>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</si>
  <si>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</si>
  <si>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</si>
  <si>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</si>
  <si>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</si>
  <si>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</si>
  <si>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</si>
  <si>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</si>
  <si>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</si>
  <si>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</si>
  <si>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</si>
  <si>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</si>
  <si>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</si>
  <si>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</si>
  <si>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</si>
  <si>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</si>
  <si>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</si>
  <si>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</si>
  <si>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</si>
  <si>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</si>
  <si>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</si>
  <si>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</si>
  <si>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</si>
  <si>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</si>
  <si>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</si>
  <si>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</si>
  <si>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</si>
  <si>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</si>
  <si>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</si>
  <si>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</si>
  <si>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</si>
  <si>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</si>
  <si>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</si>
  <si>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</si>
  <si>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</si>
  <si>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</si>
  <si>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</si>
  <si>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</si>
  <si>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</si>
  <si>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</si>
  <si>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</si>
  <si>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</si>
  <si>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</si>
  <si>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</si>
  <si>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</si>
  <si>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</si>
  <si>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</si>
  <si>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</si>
  <si>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</si>
  <si>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</si>
  <si>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</si>
  <si>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</si>
  <si>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</si>
  <si>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</si>
  <si>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</si>
  <si>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</si>
  <si>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</si>
  <si>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</si>
  <si>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</si>
  <si>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</si>
  <si>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</si>
  <si>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</si>
  <si>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</si>
  <si>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</si>
  <si>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</si>
  <si>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</si>
  <si>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</si>
  <si>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</si>
  <si>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</si>
  <si>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</si>
  <si>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</si>
  <si>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</si>
  <si>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</si>
  <si>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</si>
  <si>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</si>
  <si>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</si>
  <si>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</si>
  <si>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</si>
  <si>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</si>
  <si>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</si>
  <si>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</si>
  <si>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</si>
  <si>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</si>
  <si>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</si>
  <si>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</si>
  <si>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</si>
  <si>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</si>
  <si>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</si>
  <si>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</si>
  <si>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</si>
  <si>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</si>
  <si>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</si>
  <si>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</si>
  <si>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</si>
  <si>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</si>
  <si>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</si>
  <si>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</si>
  <si>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</si>
  <si>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</si>
  <si>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</si>
  <si>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</si>
  <si>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</si>
  <si>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</si>
  <si>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</si>
  <si>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</si>
  <si>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</si>
  <si>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</si>
  <si>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</si>
  <si>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</si>
  <si>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</si>
  <si>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</si>
  <si>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</si>
  <si>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</si>
  <si>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</si>
  <si>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</si>
  <si>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</si>
  <si>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</si>
  <si>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</si>
  <si>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</si>
  <si>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</si>
  <si>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</si>
  <si>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</si>
  <si>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</si>
  <si>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</si>
  <si>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</si>
  <si>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</si>
  <si>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</si>
  <si>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</si>
  <si>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</si>
  <si>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</si>
  <si>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</si>
  <si>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</si>
  <si>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</si>
  <si>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</si>
  <si>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</si>
  <si>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</si>
  <si>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</si>
  <si>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</si>
  <si>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</si>
  <si>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</si>
  <si>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</si>
  <si>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</si>
  <si>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</si>
  <si>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</si>
  <si>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</si>
  <si>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</si>
  <si>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</si>
  <si>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</si>
  <si>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</si>
  <si>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</si>
  <si>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</si>
  <si>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</si>
  <si>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</si>
  <si>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</si>
  <si>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</si>
  <si>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</si>
  <si>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</si>
  <si>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</si>
  <si>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</si>
  <si>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</si>
  <si>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</si>
  <si>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</si>
  <si>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</si>
  <si>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</si>
  <si>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</si>
  <si>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</si>
  <si>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</si>
  <si>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</si>
  <si>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</si>
  <si>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</si>
  <si>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</si>
  <si>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</si>
  <si>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</si>
  <si>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</si>
  <si>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</si>
  <si>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</si>
  <si>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</si>
  <si>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</si>
  <si>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</si>
  <si>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</si>
  <si>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</si>
  <si>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</si>
  <si>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</si>
  <si>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</si>
  <si>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</si>
  <si>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</si>
  <si>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</si>
  <si>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</si>
  <si>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</si>
  <si>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</si>
  <si>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</si>
  <si>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</si>
  <si>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</si>
  <si>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</si>
  <si>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</si>
  <si>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</si>
  <si>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</si>
  <si>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</si>
  <si>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</si>
  <si>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</si>
  <si>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</si>
  <si>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</si>
  <si>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</si>
  <si>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</si>
  <si>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</si>
  <si>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</si>
  <si>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</si>
  <si>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</si>
  <si>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</si>
  <si>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</si>
  <si>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</si>
  <si>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</si>
  <si>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</si>
  <si>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</si>
  <si>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</si>
  <si>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</si>
  <si>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</si>
  <si>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</si>
  <si>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</si>
  <si>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</si>
  <si>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</si>
  <si>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</si>
  <si>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</si>
  <si>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</si>
  <si>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</si>
  <si>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</si>
  <si>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</si>
  <si>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</si>
  <si>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</si>
  <si>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</si>
  <si>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</si>
  <si>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</si>
  <si>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</si>
  <si>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</si>
  <si>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</si>
  <si>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</si>
  <si>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</si>
  <si>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</si>
  <si>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</si>
  <si>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</si>
  <si>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</si>
  <si>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</si>
  <si>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</si>
  <si>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</si>
  <si>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</si>
  <si>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</si>
  <si>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</si>
  <si>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</si>
  <si>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</si>
  <si>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</si>
  <si>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</si>
  <si>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</si>
  <si>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</si>
  <si>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</si>
  <si>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</si>
  <si>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</si>
  <si>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</si>
  <si>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</si>
  <si>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</si>
  <si>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</si>
  <si>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</si>
  <si>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</si>
  <si>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</si>
  <si>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</si>
  <si>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</si>
  <si>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</si>
  <si>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</si>
  <si>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</si>
  <si>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</si>
  <si>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</si>
  <si>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</si>
  <si>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</si>
  <si>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</si>
  <si>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</si>
  <si>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</si>
  <si>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</si>
  <si>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</si>
  <si>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</si>
  <si>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</si>
  <si>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</si>
  <si>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</si>
  <si>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</si>
  <si>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</si>
  <si>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</si>
  <si>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</si>
  <si>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</si>
  <si>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</si>
  <si>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</si>
  <si>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</si>
  <si>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</si>
  <si>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</si>
  <si>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</si>
  <si>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</si>
  <si>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</si>
  <si>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</si>
  <si>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</si>
  <si>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</si>
  <si>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</si>
  <si>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</si>
  <si>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</si>
  <si>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</si>
  <si>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</si>
  <si>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</si>
  <si>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</si>
  <si>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</si>
  <si>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</si>
  <si>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</si>
  <si>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</si>
  <si>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</si>
  <si>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</si>
  <si>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</si>
  <si>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</si>
  <si>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</si>
  <si>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</si>
  <si>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</si>
  <si>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</si>
  <si>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</si>
  <si>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</si>
  <si>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</si>
  <si>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</si>
  <si>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</si>
  <si>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</si>
  <si>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</si>
  <si>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</si>
  <si>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</si>
  <si>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</si>
  <si>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</si>
  <si>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</si>
  <si>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</si>
  <si>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</si>
  <si>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</si>
  <si>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</si>
  <si>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</si>
  <si>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</si>
  <si>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</si>
  <si>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</si>
  <si>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</si>
  <si>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</si>
  <si>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</si>
  <si>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</si>
  <si>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</si>
  <si>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</si>
  <si>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</si>
  <si>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</si>
  <si>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</si>
  <si>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</si>
  <si>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</si>
  <si>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</si>
  <si>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</si>
  <si>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</si>
  <si>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</si>
  <si>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</si>
  <si>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</si>
  <si>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</si>
  <si>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</si>
  <si>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</si>
  <si>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</si>
  <si>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</si>
  <si>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</si>
  <si>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</si>
  <si>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</si>
  <si>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</si>
  <si>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</si>
  <si>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</si>
  <si>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</si>
  <si>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</si>
  <si>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</si>
  <si>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</si>
  <si>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</si>
  <si>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</si>
  <si>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</si>
  <si>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</si>
  <si>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</si>
  <si>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</si>
  <si>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</si>
  <si>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</si>
  <si>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</si>
  <si>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</si>
  <si>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</si>
  <si>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</si>
  <si>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</si>
  <si>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</si>
  <si>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</si>
  <si>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</si>
  <si>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</si>
  <si>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</si>
  <si>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</si>
  <si>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</si>
  <si>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</si>
  <si>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</si>
  <si>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</si>
  <si>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</si>
  <si>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</si>
  <si>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</si>
  <si>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</si>
  <si>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</si>
  <si>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</si>
  <si>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</si>
  <si>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</si>
  <si>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</si>
  <si>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</si>
  <si>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</si>
  <si>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</si>
  <si>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</si>
  <si>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</si>
  <si>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</si>
  <si>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</si>
  <si>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</si>
  <si>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</si>
  <si>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</si>
  <si>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</si>
  <si>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</si>
  <si>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</si>
  <si>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</si>
  <si>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</si>
  <si>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</si>
  <si>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</si>
  <si>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</si>
  <si>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</si>
  <si>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</si>
  <si>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</si>
  <si>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</si>
  <si>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</si>
  <si>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</si>
  <si>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</si>
  <si>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</si>
  <si>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</si>
  <si>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</si>
  <si>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</si>
  <si>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</si>
  <si>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</si>
  <si>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</si>
  <si>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</si>
  <si>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</si>
  <si>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</si>
  <si>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</si>
  <si>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</si>
  <si>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</si>
  <si>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</si>
  <si>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</si>
  <si>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</si>
  <si>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</si>
  <si>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</si>
  <si>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</si>
  <si>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</si>
  <si>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</si>
  <si>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</si>
  <si>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</si>
  <si>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</si>
  <si>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</si>
  <si>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</si>
  <si>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</si>
  <si>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</si>
  <si>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</si>
  <si>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</si>
  <si>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</si>
  <si>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</si>
  <si>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</si>
  <si>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</si>
  <si>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</si>
  <si>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</si>
  <si>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</si>
  <si>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</si>
  <si>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</si>
  <si>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</si>
  <si>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</si>
  <si>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</si>
  <si>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</si>
  <si>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</si>
  <si>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</si>
  <si>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</si>
  <si>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</si>
  <si>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</si>
  <si>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</si>
  <si>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</si>
  <si>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</si>
  <si>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</si>
  <si>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</si>
  <si>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</si>
  <si>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</si>
  <si>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</si>
  <si>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</si>
  <si>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</si>
  <si>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</si>
  <si>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</si>
  <si>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</si>
  <si>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</si>
  <si>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</si>
  <si>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</si>
  <si>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</si>
  <si>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</si>
  <si>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</si>
  <si>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</si>
  <si>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</si>
  <si>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</si>
  <si>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</si>
  <si>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</si>
  <si>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</si>
  <si>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</si>
  <si>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</si>
  <si>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</si>
  <si>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</si>
  <si>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</si>
  <si>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</si>
  <si>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</si>
  <si>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</si>
  <si>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</si>
  <si>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</si>
  <si>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</si>
  <si>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</si>
  <si>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</si>
  <si>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</si>
  <si>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</si>
  <si>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</si>
  <si>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</si>
  <si>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</si>
  <si>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</si>
  <si>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</si>
  <si>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</si>
  <si>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</si>
  <si>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</si>
  <si>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</si>
  <si>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</si>
  <si>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</si>
  <si>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</si>
  <si>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</si>
  <si>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</si>
  <si>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</si>
  <si>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</si>
  <si>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</si>
  <si>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</si>
  <si>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</si>
  <si>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</si>
  <si>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</si>
  <si>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</si>
  <si>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</si>
  <si>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</si>
  <si>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</si>
  <si>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</si>
  <si>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</si>
  <si>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</si>
  <si>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</si>
  <si>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</si>
  <si>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</si>
  <si>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</si>
  <si>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</si>
  <si>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</si>
  <si>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</si>
  <si>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</si>
  <si>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</si>
  <si>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</si>
  <si>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</si>
  <si>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</si>
  <si>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</si>
  <si>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</si>
  <si>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</si>
  <si>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</si>
  <si>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</si>
  <si>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</si>
  <si>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</si>
  <si>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</si>
  <si>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</si>
  <si>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</si>
  <si>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</si>
  <si>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</si>
  <si>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</si>
  <si>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</si>
  <si>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</si>
  <si>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</si>
  <si>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</si>
  <si>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</si>
  <si>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</si>
  <si>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</si>
  <si>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</si>
  <si>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</si>
  <si>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</si>
  <si>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</si>
  <si>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</si>
  <si>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</si>
  <si>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</si>
  <si>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</si>
  <si>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</si>
  <si>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</si>
  <si>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</si>
  <si>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</si>
  <si>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</si>
  <si>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</si>
  <si>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</si>
  <si>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</si>
  <si>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</si>
  <si>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</si>
  <si>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</si>
  <si>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</si>
  <si>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</si>
  <si>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</si>
  <si>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</si>
  <si>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</si>
  <si>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</si>
  <si>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</si>
  <si>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</si>
  <si>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</si>
  <si>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</si>
  <si>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</si>
  <si>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</si>
  <si>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</si>
  <si>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</si>
  <si>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</si>
  <si>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</si>
  <si>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</si>
  <si>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</si>
  <si>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</si>
  <si>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</si>
  <si>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</si>
  <si>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</si>
  <si>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</si>
  <si>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</si>
  <si>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</si>
  <si>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</si>
  <si>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</si>
  <si>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</si>
  <si>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</si>
  <si>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</si>
  <si>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</si>
  <si>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</si>
  <si>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</si>
  <si>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</si>
  <si>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</si>
  <si>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</si>
  <si>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</si>
  <si>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</si>
  <si>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</si>
  <si>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</si>
  <si>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</si>
  <si>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</si>
  <si>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</si>
  <si>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</si>
  <si>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</si>
  <si>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</si>
  <si>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</si>
  <si>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</si>
  <si>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</si>
  <si>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</si>
  <si>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</si>
  <si>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</si>
  <si>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</si>
  <si>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</si>
  <si>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</si>
  <si>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</si>
  <si>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</si>
  <si>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</si>
  <si>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</si>
  <si>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</si>
  <si>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</si>
  <si>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</si>
  <si>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</si>
  <si>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</si>
  <si>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</si>
  <si>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</si>
  <si>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</si>
  <si>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</si>
  <si>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</si>
  <si>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</si>
  <si>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</si>
  <si>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</si>
  <si>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</si>
  <si>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</si>
  <si>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</si>
  <si>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</si>
  <si>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</si>
  <si>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</si>
  <si>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</si>
  <si>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</si>
  <si>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</si>
  <si>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</si>
  <si>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</si>
  <si>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</si>
  <si>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</si>
  <si>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</si>
  <si>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</si>
  <si>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</si>
  <si>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</si>
  <si>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</si>
  <si>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</si>
  <si>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</si>
  <si>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</si>
  <si>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</si>
  <si>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</si>
  <si>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</si>
  <si>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</si>
  <si>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</si>
  <si>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</si>
  <si>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</si>
  <si>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</si>
  <si>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</si>
  <si>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</si>
  <si>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</si>
  <si>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</si>
  <si>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</si>
  <si>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</si>
  <si>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</si>
  <si>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</si>
  <si>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</si>
  <si>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</si>
  <si>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</si>
  <si>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</si>
  <si>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</si>
  <si>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</si>
  <si>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</si>
  <si>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</si>
  <si>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</si>
  <si>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</si>
  <si>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</si>
  <si>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</si>
  <si>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</si>
  <si>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</si>
  <si>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</si>
  <si>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</si>
  <si>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</si>
  <si>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</si>
  <si>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</si>
  <si>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</si>
  <si>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</si>
  <si>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</si>
  <si>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</si>
  <si>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</si>
  <si>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</si>
  <si>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</si>
  <si>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</si>
  <si>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</si>
  <si>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</si>
  <si>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</si>
  <si>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</si>
  <si>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</si>
  <si>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</si>
  <si>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</si>
  <si>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</si>
  <si>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</si>
  <si>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</si>
  <si>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</si>
  <si>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</si>
  <si>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</si>
  <si>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</si>
  <si>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</si>
  <si>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</si>
  <si>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</si>
  <si>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</si>
  <si>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</si>
  <si>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</si>
  <si>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</si>
  <si>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</si>
  <si>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</si>
  <si>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</si>
  <si>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</si>
  <si>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</si>
  <si>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</si>
  <si>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</si>
  <si>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</si>
  <si>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</si>
  <si>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</si>
  <si>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</si>
  <si>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</si>
  <si>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</si>
  <si>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</si>
  <si>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</si>
  <si>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</si>
  <si>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</si>
  <si>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</si>
  <si>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</si>
  <si>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</si>
  <si>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</si>
  <si>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</si>
  <si>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</si>
  <si>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</si>
  <si>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</si>
  <si>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</si>
  <si>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</si>
  <si>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</si>
  <si>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</si>
  <si>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</si>
  <si>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</si>
  <si>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</si>
  <si>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</si>
  <si>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</si>
  <si>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</si>
  <si>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</si>
  <si>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</si>
  <si>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</si>
  <si>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</si>
  <si>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</si>
  <si>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</si>
  <si>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</si>
  <si>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</si>
  <si>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</si>
  <si>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</si>
  <si>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</si>
  <si>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</si>
  <si>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</si>
  <si>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</si>
  <si>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</si>
  <si>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</si>
  <si>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</si>
  <si>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</si>
  <si>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</si>
  <si>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</si>
  <si>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</si>
  <si>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</si>
  <si>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</si>
  <si>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</si>
  <si>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</si>
  <si>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</si>
  <si>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</si>
  <si>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</si>
  <si>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</si>
  <si>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</si>
  <si>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</si>
  <si>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</si>
  <si>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</si>
  <si>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</si>
  <si>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</si>
  <si>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</si>
  <si>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</si>
  <si>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</si>
  <si>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</si>
  <si>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</si>
  <si>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</si>
  <si>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</si>
  <si>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</si>
  <si>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</si>
  <si>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</si>
  <si>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</si>
  <si>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</si>
  <si>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</si>
  <si>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</si>
  <si>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</si>
  <si>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</si>
  <si>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</si>
  <si>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</si>
  <si>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</si>
  <si>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</si>
  <si>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</si>
  <si>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</si>
  <si>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</si>
  <si>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</si>
  <si>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</si>
  <si>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</si>
  <si>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</si>
  <si>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</si>
  <si>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</si>
  <si>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</si>
  <si>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</si>
  <si>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</si>
  <si>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</si>
  <si>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</si>
  <si>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</si>
  <si>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</si>
  <si>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</si>
  <si>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</si>
  <si>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</si>
  <si>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</si>
  <si>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</si>
  <si>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</si>
  <si>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</si>
  <si>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</si>
  <si>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</si>
  <si>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</si>
  <si>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</si>
  <si>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</si>
  <si>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</si>
  <si>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</si>
  <si>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</si>
  <si>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</si>
  <si>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</si>
  <si>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</si>
  <si>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</si>
  <si>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</si>
  <si>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</si>
  <si>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</si>
  <si>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</si>
  <si>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</si>
  <si>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</si>
  <si>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</si>
  <si>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</si>
  <si>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</si>
  <si>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</si>
  <si>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</si>
  <si>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</si>
  <si>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</si>
  <si>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</si>
  <si>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</si>
  <si>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</si>
  <si>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</si>
  <si>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</si>
  <si>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</si>
  <si>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</si>
  <si>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</si>
  <si>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</si>
  <si>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</si>
  <si>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</si>
  <si>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</si>
  <si>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</si>
  <si>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</si>
  <si>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</si>
  <si>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</si>
  <si>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</si>
  <si>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</si>
  <si>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</si>
  <si>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</si>
  <si>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</si>
  <si>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</si>
  <si>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</si>
  <si>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</si>
  <si>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</si>
  <si>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</si>
  <si>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</si>
  <si>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</si>
  <si>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</si>
  <si>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</si>
  <si>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</si>
  <si>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</si>
  <si>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</si>
  <si>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</si>
  <si>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</si>
  <si>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</si>
  <si>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</si>
  <si>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</si>
  <si>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</si>
  <si>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</si>
  <si>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</si>
  <si>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</si>
  <si>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</si>
  <si>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</si>
  <si>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</si>
  <si>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</si>
  <si>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</si>
  <si>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</si>
  <si>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</si>
  <si>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</si>
  <si>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</si>
  <si>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</si>
  <si>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</si>
  <si>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</si>
  <si>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</si>
  <si>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</si>
  <si>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</si>
  <si>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</si>
  <si>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</si>
  <si>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</si>
  <si>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</si>
  <si>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</si>
  <si>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</si>
  <si>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</si>
  <si>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</si>
  <si>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</si>
  <si>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</si>
  <si>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</si>
  <si>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</si>
  <si>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</si>
  <si>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</si>
  <si>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</si>
  <si>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</si>
  <si>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</si>
  <si>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</si>
  <si>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</si>
  <si>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</si>
  <si>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</si>
  <si>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</si>
  <si>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</si>
  <si>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</si>
  <si>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</si>
  <si>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</si>
  <si>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</si>
  <si>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</si>
  <si>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</si>
  <si>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</si>
  <si>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</si>
  <si>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</si>
  <si>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</si>
  <si>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</si>
  <si>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</si>
  <si>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</si>
  <si>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</si>
  <si>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</si>
  <si>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</si>
  <si>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</si>
  <si>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</si>
  <si>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</si>
  <si>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</si>
  <si>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</si>
  <si>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</si>
  <si>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</si>
  <si>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</si>
  <si>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</si>
  <si>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</si>
  <si>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</si>
  <si>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</si>
  <si>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</si>
  <si>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</si>
  <si>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</si>
  <si>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</si>
  <si>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</si>
  <si>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</si>
  <si>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</si>
  <si>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</si>
  <si>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</si>
  <si>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</si>
  <si>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</si>
  <si>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</si>
  <si>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</si>
  <si>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</si>
  <si>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</si>
  <si>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</si>
  <si>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</si>
  <si>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</si>
  <si>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</si>
  <si>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</si>
  <si>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</si>
  <si>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</si>
  <si>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</si>
  <si>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</si>
  <si>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</si>
  <si>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</si>
  <si>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</si>
  <si>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</si>
  <si>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</si>
  <si>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</si>
  <si>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</si>
  <si>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</si>
  <si>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</si>
  <si>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</si>
  <si>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</si>
  <si>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</si>
  <si>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</si>
  <si>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</si>
  <si>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</si>
  <si>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</si>
  <si>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</si>
  <si>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</si>
  <si>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</si>
  <si>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</si>
  <si>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</si>
  <si>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</si>
  <si>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</si>
  <si>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</si>
  <si>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</si>
  <si>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</si>
  <si>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</si>
  <si>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</si>
  <si>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</si>
  <si>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</si>
  <si>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</si>
  <si>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</si>
  <si>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</si>
  <si>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</si>
  <si>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</si>
  <si>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</si>
  <si>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</si>
  <si>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</si>
  <si>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</si>
  <si>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</si>
  <si>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</si>
  <si>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</si>
  <si>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</si>
  <si>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</si>
  <si>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</si>
  <si>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</si>
  <si>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</si>
  <si>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</si>
  <si>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</si>
  <si>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</si>
  <si>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</si>
  <si>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</si>
  <si>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</si>
  <si>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</si>
  <si>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</si>
  <si>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</si>
  <si>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</si>
  <si>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</si>
  <si>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</si>
  <si>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</si>
  <si>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</si>
  <si>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</si>
  <si>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</si>
  <si>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</si>
  <si>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</si>
  <si>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</si>
  <si>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</si>
  <si>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</si>
  <si>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</si>
  <si>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</si>
  <si>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</si>
  <si>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</si>
  <si>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</si>
  <si>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</si>
  <si>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</si>
  <si>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</si>
  <si>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</si>
  <si>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</si>
  <si>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</si>
  <si>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</si>
  <si>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</si>
  <si>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</si>
  <si>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</si>
  <si>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</si>
  <si>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</si>
  <si>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</si>
  <si>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</si>
  <si>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</si>
  <si>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</si>
  <si>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</si>
  <si>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</si>
  <si>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</si>
  <si>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</si>
  <si>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</si>
  <si>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</si>
  <si>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</si>
  <si>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</si>
  <si>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</si>
  <si>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</si>
  <si>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</si>
  <si>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</si>
  <si>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</si>
  <si>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</si>
  <si>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</si>
  <si>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</si>
  <si>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</si>
  <si>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</si>
  <si>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</si>
  <si>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</si>
  <si>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</si>
  <si>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</si>
  <si>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</si>
  <si>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</si>
  <si>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</si>
  <si>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</si>
  <si>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</si>
  <si>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</si>
  <si>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</si>
  <si>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</si>
  <si>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</si>
  <si>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</si>
  <si>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</si>
  <si>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</si>
  <si>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</si>
  <si>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</si>
  <si>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</si>
  <si>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</si>
  <si>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</si>
  <si>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</si>
  <si>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</si>
  <si>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</si>
  <si>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</si>
  <si>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</si>
  <si>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</si>
  <si>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</si>
  <si>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</si>
  <si>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</si>
  <si>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</si>
  <si>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</si>
  <si>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</si>
  <si>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</si>
  <si>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</si>
  <si>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</si>
  <si>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</si>
  <si>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</si>
  <si>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</si>
  <si>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</si>
  <si>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</si>
  <si>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</si>
  <si>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</si>
  <si>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</si>
  <si>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</si>
  <si>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</si>
  <si>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</si>
  <si>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</si>
  <si>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</si>
  <si>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</si>
  <si>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</si>
  <si>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</si>
  <si>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</si>
  <si>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</si>
  <si>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</si>
  <si>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</si>
  <si>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</si>
  <si>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</si>
  <si>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</si>
  <si>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</si>
  <si>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</si>
  <si>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</si>
  <si>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</si>
  <si>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</si>
  <si>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</si>
  <si>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</si>
  <si>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</si>
  <si>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</si>
  <si>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</si>
  <si>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</si>
  <si>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</si>
  <si>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</si>
  <si>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</si>
  <si>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</si>
  <si>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</si>
  <si>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</si>
  <si>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</si>
  <si>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</si>
  <si>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</si>
  <si>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</si>
  <si>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</si>
  <si>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</si>
  <si>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</si>
  <si>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</si>
  <si>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</si>
  <si>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</si>
  <si>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</si>
  <si>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</si>
  <si>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</si>
  <si>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</si>
  <si>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</si>
  <si>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</si>
  <si>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</si>
  <si>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</si>
  <si>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</si>
  <si>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</si>
  <si>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</si>
  <si>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</si>
  <si>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</si>
  <si>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</si>
  <si>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</si>
  <si>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</si>
  <si>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</si>
  <si>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</si>
  <si>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</si>
  <si>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</si>
  <si>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</si>
  <si>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</si>
  <si>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</si>
  <si>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</si>
  <si>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</si>
  <si>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</si>
  <si>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</si>
  <si>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</si>
  <si>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</si>
  <si>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</si>
  <si>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</si>
  <si>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</si>
  <si>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</si>
  <si>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</si>
  <si>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</si>
  <si>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</si>
  <si>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</si>
  <si>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</si>
  <si>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</si>
  <si>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</si>
  <si>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</si>
  <si>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</si>
  <si>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</si>
  <si>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</si>
  <si>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</si>
  <si>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</si>
  <si>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</si>
  <si>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</si>
  <si>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</si>
  <si>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</si>
  <si>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</si>
  <si>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</si>
  <si>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</si>
  <si>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</si>
  <si>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</si>
  <si>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</si>
  <si>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</si>
  <si>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</si>
  <si>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</si>
  <si>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</si>
  <si>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</si>
  <si>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</si>
  <si>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</si>
  <si>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</si>
  <si>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</si>
  <si>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</si>
  <si>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</si>
  <si>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</si>
  <si>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</si>
  <si>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</si>
  <si>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</si>
  <si>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</si>
  <si>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</si>
  <si>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</si>
  <si>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</si>
  <si>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</si>
  <si>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</si>
  <si>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</si>
  <si>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</si>
  <si>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</si>
  <si>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</si>
  <si>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</si>
  <si>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</si>
  <si>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</si>
  <si>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</si>
  <si>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</si>
  <si>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</si>
  <si>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</si>
  <si>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</si>
  <si>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</si>
  <si>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</si>
  <si>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</si>
  <si>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</si>
  <si>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</si>
  <si>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</si>
  <si>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</si>
  <si>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</si>
  <si>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</si>
  <si>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</si>
  <si>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</si>
  <si>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</si>
  <si>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</si>
  <si>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</si>
  <si>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</si>
  <si>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</si>
  <si>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</si>
  <si>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</si>
  <si>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</si>
  <si>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</si>
  <si>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</si>
  <si>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</si>
  <si>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</si>
  <si>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</si>
  <si>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</si>
  <si>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</si>
  <si>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</si>
  <si>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</si>
  <si>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</si>
  <si>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</si>
  <si>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</si>
  <si>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</si>
  <si>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</si>
  <si>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</si>
  <si>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</si>
  <si>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</si>
  <si>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</si>
  <si>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</si>
  <si>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</si>
  <si>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</si>
  <si>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</si>
  <si>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</si>
  <si>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</si>
  <si>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</si>
  <si>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</si>
  <si>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</si>
  <si>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</si>
  <si>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</si>
  <si>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</si>
  <si>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</si>
  <si>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</si>
  <si>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</si>
  <si>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</si>
  <si>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</si>
  <si>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</si>
  <si>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</si>
  <si>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</si>
  <si>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</si>
  <si>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</si>
  <si>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</si>
  <si>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</si>
  <si>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</si>
  <si>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</si>
  <si>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</si>
  <si>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</si>
  <si>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</si>
  <si>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</si>
  <si>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</si>
  <si>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</si>
  <si>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</si>
  <si>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</si>
  <si>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</si>
  <si>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</si>
  <si>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</si>
  <si>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</si>
  <si>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</si>
  <si>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</si>
  <si>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</si>
  <si>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</si>
  <si>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</si>
  <si>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</si>
  <si>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</si>
  <si>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</si>
  <si>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</si>
  <si>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</si>
  <si>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</si>
  <si>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</si>
  <si>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</si>
  <si>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</si>
  <si>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</si>
  <si>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</si>
  <si>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</si>
  <si>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</si>
  <si>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</si>
  <si>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</si>
  <si>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</si>
  <si>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</si>
  <si>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</si>
  <si>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</si>
  <si>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</si>
  <si>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</si>
  <si>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</si>
  <si>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</si>
  <si>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</si>
  <si>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</si>
  <si>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</si>
  <si>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</si>
  <si>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</si>
  <si>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</si>
  <si>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</si>
  <si>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</si>
  <si>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</si>
  <si>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</si>
  <si>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</si>
  <si>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</si>
  <si>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</si>
  <si>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</si>
  <si>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</si>
  <si>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</si>
  <si>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</si>
  <si>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</si>
  <si>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</si>
  <si>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</si>
  <si>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</si>
  <si>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</si>
  <si>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</si>
  <si>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</si>
  <si>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</si>
  <si>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</si>
  <si>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</si>
  <si>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</si>
  <si>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</si>
  <si>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</si>
  <si>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</si>
  <si>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</si>
  <si>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</si>
  <si>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</si>
  <si>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</si>
  <si>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</si>
  <si>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</si>
  <si>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</si>
  <si>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</si>
  <si>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</si>
  <si>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</si>
  <si>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</si>
  <si>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</si>
  <si>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</si>
  <si>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</si>
  <si>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</si>
  <si>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</si>
  <si>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</si>
  <si>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</si>
  <si>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</si>
  <si>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</si>
  <si>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</si>
  <si>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</si>
  <si>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</si>
  <si>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</si>
  <si>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</si>
  <si>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</si>
  <si>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</si>
  <si>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</si>
  <si>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</si>
  <si>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</si>
  <si>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</si>
  <si>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</si>
  <si>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</si>
  <si>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</si>
  <si>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</si>
  <si>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</si>
  <si>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</si>
  <si>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</si>
  <si>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</si>
  <si>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</si>
  <si>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</si>
  <si>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</si>
  <si>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</si>
  <si>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</si>
  <si>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</si>
  <si>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</si>
  <si>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</si>
  <si>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</si>
  <si>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</si>
  <si>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</si>
  <si>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</si>
  <si>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</si>
  <si>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</si>
  <si>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</si>
  <si>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</si>
  <si>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</si>
  <si>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</si>
  <si>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</si>
  <si>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</si>
  <si>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</si>
  <si>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</si>
  <si>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</si>
  <si>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</si>
  <si>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</si>
  <si>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</si>
  <si>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</si>
  <si>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</si>
  <si>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</si>
  <si>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</si>
  <si>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</si>
  <si>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</si>
  <si>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</si>
  <si>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</si>
  <si>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</si>
  <si>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</si>
  <si>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</si>
  <si>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</si>
  <si>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</si>
  <si>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</si>
  <si>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</si>
  <si>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</si>
  <si>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</si>
  <si>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</si>
  <si>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</si>
  <si>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</si>
  <si>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</si>
  <si>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</si>
  <si>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</si>
  <si>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</si>
  <si>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</si>
  <si>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</si>
  <si>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</si>
  <si>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</si>
  <si>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</si>
  <si>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</si>
  <si>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</si>
  <si>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</si>
  <si>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</si>
  <si>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</si>
  <si>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</si>
  <si>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</si>
  <si>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</si>
  <si>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</si>
  <si>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</si>
  <si>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</si>
  <si>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</si>
  <si>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</si>
  <si>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</si>
  <si>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</si>
  <si>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</si>
  <si>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</si>
  <si>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</si>
  <si>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</si>
  <si>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</si>
  <si>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</si>
  <si>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</si>
  <si>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</si>
  <si>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</si>
  <si>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</si>
  <si>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</si>
  <si>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</si>
  <si>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</si>
  <si>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</si>
  <si>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</si>
  <si>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</si>
  <si>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</si>
  <si>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</si>
  <si>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</si>
  <si>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</si>
  <si>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</si>
  <si>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</si>
  <si>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</si>
  <si>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</si>
  <si>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</si>
  <si>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</si>
  <si>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</si>
  <si>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</si>
  <si>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</si>
  <si>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</si>
  <si>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</si>
  <si>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</si>
  <si>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</si>
  <si>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</si>
  <si>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</si>
  <si>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</si>
  <si>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</si>
  <si>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</si>
  <si>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</si>
  <si>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</si>
  <si>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</si>
  <si>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</si>
  <si>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</si>
  <si>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</si>
  <si>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</si>
  <si>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</si>
  <si>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</si>
  <si>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</si>
  <si>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</si>
  <si>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</si>
  <si>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</si>
  <si>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</si>
  <si>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</si>
  <si>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</si>
  <si>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</si>
  <si>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</si>
  <si>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</si>
  <si>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</si>
  <si>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</si>
  <si>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</si>
  <si>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</si>
  <si>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</si>
  <si>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</si>
  <si>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</si>
  <si>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</si>
  <si>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</si>
  <si>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</si>
  <si>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</si>
  <si>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</si>
  <si>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</si>
  <si>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</si>
  <si>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</si>
  <si>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</si>
  <si>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</si>
  <si>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</si>
  <si>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</si>
  <si>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</si>
  <si>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</si>
  <si>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</si>
  <si>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</si>
  <si>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</si>
  <si>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</si>
  <si>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</si>
  <si>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</si>
  <si>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</si>
  <si>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</si>
  <si>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</si>
  <si>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</si>
  <si>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</si>
  <si>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</si>
  <si>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</si>
  <si>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</si>
  <si>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</si>
  <si>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</si>
  <si>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</si>
  <si>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</si>
  <si>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</si>
  <si>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</si>
  <si>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</si>
  <si>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</si>
  <si>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</si>
  <si>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</si>
  <si>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</si>
  <si>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</si>
  <si>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</si>
  <si>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</si>
  <si>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</si>
  <si>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</si>
  <si>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</si>
  <si>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</si>
  <si>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</si>
  <si>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</si>
  <si>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</si>
  <si>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</si>
  <si>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</si>
  <si>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</si>
  <si>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</si>
  <si>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</si>
  <si>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</si>
  <si>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</si>
  <si>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</si>
  <si>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</si>
  <si>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</si>
  <si>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</si>
  <si>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</si>
  <si>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</si>
  <si>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</si>
  <si>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</si>
  <si>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</si>
  <si>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</si>
  <si>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</si>
  <si>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</si>
  <si>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</si>
  <si>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</si>
  <si>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</si>
  <si>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</si>
  <si>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</si>
  <si>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</si>
  <si>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</si>
  <si>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</si>
  <si>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</si>
  <si>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</si>
  <si>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</si>
  <si>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</si>
  <si>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</si>
  <si>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</si>
  <si>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</si>
  <si>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</si>
  <si>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</si>
  <si>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</si>
  <si>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</si>
  <si>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</si>
  <si>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</si>
  <si>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</si>
  <si>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</si>
  <si>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</si>
  <si>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</si>
  <si>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</si>
  <si>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</si>
  <si>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</si>
  <si>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</si>
  <si>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</si>
  <si>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</si>
  <si>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</si>
  <si>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</si>
  <si>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</si>
  <si>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</si>
  <si>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</si>
  <si>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</si>
  <si>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</si>
  <si>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</si>
  <si>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</si>
  <si>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</si>
  <si>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</si>
  <si>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</si>
  <si>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</si>
  <si>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</si>
  <si>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</si>
  <si>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</si>
  <si>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</si>
  <si>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</si>
  <si>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</si>
  <si>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</si>
  <si>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</si>
  <si>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</si>
  <si>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</si>
  <si>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</si>
  <si>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</si>
  <si>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</si>
  <si>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</si>
  <si>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</si>
  <si>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</si>
  <si>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</si>
  <si>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</si>
  <si>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</si>
  <si>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</si>
  <si>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</si>
  <si>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</si>
  <si>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</si>
  <si>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</si>
  <si>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</si>
  <si>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</si>
  <si>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</si>
  <si>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</si>
  <si>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</si>
  <si>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</si>
  <si>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</si>
  <si>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</si>
  <si>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</si>
  <si>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</si>
  <si>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</si>
  <si>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</si>
  <si>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</si>
  <si>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</si>
  <si>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</si>
  <si>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</si>
  <si>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</si>
  <si>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</si>
  <si>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</si>
  <si>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</si>
  <si>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</si>
  <si>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</si>
  <si>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</si>
  <si>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</si>
  <si>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</si>
  <si>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</si>
  <si>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</si>
  <si>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</si>
  <si>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</si>
  <si>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</si>
  <si>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</si>
  <si>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</si>
  <si>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</si>
  <si>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</si>
  <si>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</si>
  <si>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</si>
  <si>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</si>
  <si>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</si>
  <si>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</si>
  <si>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</si>
  <si>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</si>
  <si>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</si>
  <si>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</si>
  <si>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</si>
  <si>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</si>
  <si>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</si>
  <si>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</si>
  <si>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</si>
  <si>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</si>
  <si>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</si>
  <si>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</si>
  <si>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</si>
  <si>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</si>
  <si>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</si>
  <si>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</si>
  <si>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</si>
  <si>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</si>
  <si>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</si>
  <si>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</si>
  <si>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</si>
  <si>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</si>
  <si>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</si>
  <si>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</si>
  <si>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</si>
  <si>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</si>
  <si>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</si>
  <si>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</si>
  <si>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</si>
  <si>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</si>
  <si>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</si>
  <si>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</si>
  <si>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</si>
  <si>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</si>
  <si>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</si>
  <si>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</si>
  <si>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</si>
  <si>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</si>
  <si>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</si>
  <si>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</si>
  <si>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</si>
  <si>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</si>
  <si>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</si>
  <si>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</si>
  <si>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</si>
  <si>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</si>
  <si>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</si>
  <si>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</si>
  <si>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</si>
  <si>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</si>
  <si>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</si>
  <si>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</si>
  <si>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</si>
  <si>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</si>
  <si>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</si>
  <si>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</si>
  <si>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</si>
  <si>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</si>
  <si>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</si>
  <si>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</si>
  <si>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</si>
  <si>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</si>
  <si>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</si>
  <si>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</si>
  <si>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</si>
  <si>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</si>
  <si>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</si>
  <si>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</si>
  <si>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</si>
  <si>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</si>
  <si>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</si>
  <si>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</si>
  <si>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</si>
  <si>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</si>
  <si>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</si>
  <si>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</si>
  <si>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</si>
  <si>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</si>
  <si>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</si>
  <si>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</si>
  <si>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</si>
  <si>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</si>
  <si>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</si>
  <si>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</si>
  <si>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</si>
  <si>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</si>
  <si>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</si>
  <si>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</si>
  <si>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</si>
  <si>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</si>
  <si>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</si>
  <si>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</si>
  <si>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</si>
  <si>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</si>
  <si>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</si>
  <si>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</si>
  <si>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</si>
  <si>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</si>
  <si>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</si>
  <si>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</si>
  <si>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</si>
  <si>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</si>
  <si>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</si>
  <si>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</si>
  <si>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</si>
  <si>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</si>
  <si>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</si>
  <si>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</si>
  <si>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</si>
  <si>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</si>
  <si>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</si>
  <si>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</si>
  <si>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</si>
  <si>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</si>
  <si>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</si>
  <si>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</si>
  <si>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</si>
  <si>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</si>
  <si>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</si>
  <si>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</si>
  <si>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</si>
  <si>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</si>
  <si>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</si>
  <si>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</si>
  <si>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</si>
  <si>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</si>
  <si>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</si>
  <si>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</si>
  <si>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</si>
  <si>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</si>
  <si>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</si>
  <si>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</si>
  <si>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</si>
  <si>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</si>
  <si>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</si>
  <si>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</si>
  <si>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</si>
  <si>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</si>
  <si>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</si>
  <si>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</si>
  <si>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</si>
  <si>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</si>
  <si>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</si>
  <si>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</si>
  <si>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</si>
  <si>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</si>
  <si>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</si>
  <si>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</si>
  <si>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</si>
  <si>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</si>
  <si>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</si>
  <si>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</si>
  <si>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</si>
  <si>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</si>
  <si>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</si>
  <si>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</si>
  <si>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</si>
  <si>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</si>
  <si>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</si>
  <si>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</si>
  <si>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</si>
  <si>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</si>
  <si>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</si>
  <si>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</si>
  <si>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</si>
  <si>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</si>
  <si>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</si>
  <si>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</si>
  <si>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</si>
  <si>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</si>
  <si>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</si>
  <si>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</si>
  <si>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</si>
  <si>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</si>
  <si>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</si>
  <si>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</si>
  <si>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</si>
  <si>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</si>
  <si>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</si>
  <si>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</si>
  <si>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</si>
  <si>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</si>
  <si>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</si>
  <si>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</si>
  <si>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</si>
  <si>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</si>
  <si>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</si>
  <si>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</si>
  <si>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</si>
  <si>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</si>
  <si>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</si>
  <si>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</si>
  <si>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</si>
  <si>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</si>
  <si>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</si>
  <si>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</si>
  <si>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</si>
  <si>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</si>
  <si>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</si>
  <si>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</si>
  <si>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</si>
  <si>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</si>
  <si>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</si>
  <si>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</si>
  <si>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</si>
  <si>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</si>
  <si>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</si>
  <si>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</si>
  <si>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</si>
  <si>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</si>
  <si>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</si>
  <si>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</si>
  <si>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</si>
  <si>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</si>
  <si>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</si>
  <si>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</si>
  <si>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</si>
  <si>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</si>
  <si>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</si>
  <si>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</si>
  <si>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</si>
  <si>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</si>
  <si>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</si>
  <si>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</si>
  <si>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</si>
  <si>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</si>
  <si>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</si>
  <si>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</si>
  <si>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</si>
  <si>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</si>
  <si>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</si>
  <si>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</si>
  <si>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</si>
  <si>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</si>
  <si>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</si>
  <si>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</si>
  <si>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</si>
  <si>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</si>
  <si>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</si>
  <si>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</si>
  <si>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</si>
  <si>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</si>
  <si>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</si>
  <si>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</si>
  <si>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</si>
  <si>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</si>
  <si>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</si>
  <si>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</si>
  <si>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</si>
  <si>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</si>
  <si>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</si>
  <si>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</si>
  <si>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</si>
  <si>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</si>
  <si>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</si>
  <si>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</si>
  <si>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</si>
  <si>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</si>
  <si>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</si>
  <si>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</si>
  <si>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</si>
  <si>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</si>
  <si>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</si>
  <si>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</si>
  <si>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</si>
  <si>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</si>
  <si>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</si>
  <si>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</si>
  <si>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</si>
  <si>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</si>
  <si>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</si>
  <si>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</si>
  <si>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</si>
  <si>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</si>
  <si>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</si>
  <si>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</si>
  <si>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</si>
  <si>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</si>
  <si>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</si>
  <si>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</si>
  <si>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</si>
  <si>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</si>
  <si>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</si>
  <si>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</si>
  <si>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</si>
  <si>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</si>
  <si>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</si>
  <si>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</si>
  <si>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</si>
  <si>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</si>
  <si>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</si>
  <si>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</si>
  <si>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</si>
  <si>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</si>
  <si>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</si>
  <si>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</si>
  <si>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</si>
  <si>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</si>
  <si>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</si>
  <si>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</si>
  <si>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</si>
  <si>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</si>
  <si>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</si>
  <si>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</si>
  <si>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</si>
  <si>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</si>
  <si>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</si>
  <si>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</si>
  <si>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</si>
  <si>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</si>
  <si>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</si>
  <si>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</si>
  <si>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</si>
  <si>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</si>
  <si>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</si>
  <si>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</si>
  <si>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</si>
  <si>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</si>
  <si>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</si>
  <si>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</si>
  <si>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</si>
  <si>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</si>
  <si>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</si>
  <si>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</si>
  <si>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</si>
  <si>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</si>
  <si>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</si>
  <si>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</si>
  <si>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</si>
  <si>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</si>
  <si>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</si>
  <si>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</si>
  <si>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</si>
  <si>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</si>
  <si>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</si>
  <si>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</si>
  <si>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</si>
  <si>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</si>
  <si>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</si>
  <si>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</si>
  <si>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</si>
  <si>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</si>
  <si>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</si>
  <si>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</si>
  <si>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</si>
  <si>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</si>
  <si>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</si>
  <si>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</si>
  <si>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</si>
  <si>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</si>
  <si>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</si>
  <si>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</si>
  <si>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</si>
  <si>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</si>
  <si>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</si>
  <si>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</si>
  <si>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</si>
  <si>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</si>
  <si>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</si>
  <si>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</si>
  <si>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</si>
  <si>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</si>
  <si>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</si>
  <si>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</si>
  <si>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</si>
  <si>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</si>
  <si>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</si>
  <si>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</si>
  <si>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</si>
  <si>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</si>
  <si>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</si>
  <si>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</si>
  <si>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</si>
  <si>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</si>
  <si>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</si>
  <si>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</si>
  <si>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</si>
  <si>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</si>
  <si>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</si>
  <si>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</si>
  <si>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</si>
  <si>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</si>
  <si>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</si>
  <si>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</si>
  <si>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</si>
  <si>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</si>
  <si>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</si>
  <si>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</si>
  <si>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</si>
  <si>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</si>
  <si>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</si>
  <si>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</si>
  <si>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</si>
  <si>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</si>
  <si>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</si>
  <si>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</si>
  <si>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</si>
  <si>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</si>
  <si>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</si>
  <si>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</si>
  <si>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</si>
  <si>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</si>
  <si>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</si>
  <si>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</si>
  <si>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</si>
  <si>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</si>
  <si>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</si>
  <si>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</si>
  <si>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</si>
  <si>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</si>
  <si>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</si>
  <si>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</si>
  <si>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</si>
  <si>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</si>
  <si>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</si>
  <si>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</si>
  <si>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</si>
  <si>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</si>
  <si>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</si>
  <si>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</si>
  <si>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</si>
  <si>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</si>
  <si>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</si>
  <si>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</si>
  <si>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</si>
  <si>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</si>
  <si>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</si>
  <si>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</si>
  <si>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</si>
  <si>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</si>
  <si>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</si>
  <si>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</si>
  <si>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</si>
  <si>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</si>
  <si>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</si>
  <si>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</si>
  <si>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</si>
  <si>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</si>
  <si>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</si>
  <si>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</si>
  <si>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</si>
  <si>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</si>
  <si>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</si>
  <si>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</si>
  <si>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</si>
  <si>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</si>
  <si>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</si>
  <si>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</si>
  <si>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</si>
  <si>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</si>
  <si>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</si>
  <si>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</si>
  <si>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</si>
  <si>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</si>
  <si>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</si>
  <si>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</si>
  <si>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</si>
  <si>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</si>
  <si>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</si>
  <si>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</si>
  <si>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</si>
  <si>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</si>
  <si>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</si>
  <si>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</si>
  <si>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</si>
  <si>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</si>
  <si>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</si>
  <si>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</si>
  <si>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</si>
  <si>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</si>
  <si>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</si>
  <si>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</si>
  <si>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</si>
  <si>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</si>
  <si>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</si>
  <si>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</si>
  <si>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</si>
  <si>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</si>
  <si>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</si>
  <si>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</si>
  <si>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</si>
  <si>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</si>
  <si>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</si>
  <si>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</si>
  <si>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</si>
  <si>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</si>
  <si>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</si>
  <si>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</si>
  <si>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</si>
  <si>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</si>
  <si>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</si>
  <si>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</si>
  <si>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</si>
  <si>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</si>
  <si>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</si>
  <si>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</si>
  <si>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</si>
  <si>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</si>
  <si>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</si>
  <si>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</si>
  <si>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</si>
  <si>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</si>
  <si>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</si>
  <si>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</si>
  <si>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</si>
  <si>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</si>
  <si>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</si>
  <si>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</si>
  <si>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</si>
  <si>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</si>
  <si>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</si>
  <si>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</si>
  <si>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</si>
  <si>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</si>
  <si>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</si>
  <si>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</si>
  <si>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</si>
  <si>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</si>
  <si>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</si>
  <si>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</si>
  <si>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</si>
  <si>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</si>
  <si>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</si>
  <si>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</si>
  <si>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</si>
  <si>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</si>
  <si>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</si>
  <si>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</si>
  <si>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</si>
  <si>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</si>
  <si>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</si>
  <si>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</si>
  <si>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</si>
  <si>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</si>
  <si>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</si>
  <si>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</si>
  <si>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</si>
  <si>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</si>
  <si>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</si>
  <si>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</si>
  <si>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</si>
  <si>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</si>
  <si>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</si>
  <si>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</si>
  <si>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</si>
  <si>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</si>
  <si>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</si>
  <si>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</si>
  <si>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</si>
  <si>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</si>
  <si>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</si>
  <si>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</si>
  <si>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</si>
  <si>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</si>
  <si>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</si>
  <si>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</si>
  <si>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</si>
  <si>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</si>
  <si>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</si>
  <si>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</si>
  <si>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</si>
  <si>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</si>
  <si>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</si>
  <si>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</si>
  <si>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</si>
  <si>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</si>
  <si>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</si>
  <si>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</si>
  <si>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</si>
  <si>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</si>
  <si>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</si>
  <si>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</si>
  <si>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</si>
  <si>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</si>
  <si>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</si>
  <si>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</si>
  <si>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</si>
  <si>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</si>
  <si>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</si>
  <si>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</si>
  <si>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</si>
  <si>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</si>
  <si>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</si>
  <si>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</si>
  <si>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</si>
  <si>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</si>
  <si>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</si>
  <si>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</si>
  <si>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</si>
  <si>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</si>
  <si>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</si>
  <si>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</si>
  <si>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</si>
  <si>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</si>
  <si>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</si>
  <si>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</si>
  <si>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</si>
  <si>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</si>
  <si>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</si>
  <si>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</si>
  <si>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</si>
  <si>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</si>
  <si>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</si>
  <si>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</si>
  <si>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</si>
  <si>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</si>
  <si>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</si>
  <si>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</si>
  <si>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</si>
  <si>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</si>
  <si>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</si>
  <si>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</si>
  <si>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</si>
  <si>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</si>
  <si>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</si>
  <si>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</si>
  <si>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</si>
  <si>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</si>
  <si>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</si>
  <si>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</si>
  <si>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</si>
  <si>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</si>
  <si>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</si>
  <si>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</si>
  <si>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</si>
  <si>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</si>
  <si>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</si>
  <si>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</si>
  <si>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</si>
  <si>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</si>
  <si>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</si>
  <si>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</si>
  <si>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</si>
  <si>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</si>
  <si>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</si>
  <si>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</si>
  <si>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</si>
  <si>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</si>
  <si>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</si>
  <si>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</si>
  <si>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</si>
  <si>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</si>
  <si>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</si>
  <si>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</si>
  <si>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</si>
  <si>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</si>
  <si>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</si>
  <si>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</si>
  <si>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</si>
  <si>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</si>
  <si>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</si>
  <si>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</si>
  <si>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</si>
  <si>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</si>
  <si>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</si>
  <si>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</si>
  <si>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</si>
  <si>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</si>
  <si>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</si>
  <si>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</si>
  <si>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</si>
  <si>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</si>
  <si>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</si>
  <si>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</si>
  <si>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</si>
  <si>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</si>
  <si>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</si>
  <si>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</si>
  <si>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</si>
  <si>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</si>
  <si>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</si>
  <si>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</si>
  <si>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</si>
  <si>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</si>
  <si>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</si>
  <si>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</si>
  <si>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</si>
  <si>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</si>
  <si>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</si>
  <si>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</si>
  <si>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</si>
  <si>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</si>
  <si>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</si>
  <si>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</si>
  <si>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</si>
  <si>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</si>
  <si>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</si>
  <si>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</si>
  <si>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</si>
  <si>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</si>
  <si>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</si>
  <si>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</si>
  <si>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</si>
  <si>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</si>
  <si>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</si>
  <si>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</si>
  <si>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</si>
  <si>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</si>
  <si>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</si>
  <si>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</si>
  <si>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</si>
  <si>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</si>
  <si>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</si>
  <si>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</si>
  <si>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</si>
  <si>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</si>
  <si>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</si>
  <si>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</si>
  <si>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</si>
  <si>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</si>
  <si>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</si>
  <si>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</si>
  <si>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</si>
  <si>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</si>
  <si>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</si>
  <si>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</si>
  <si>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</si>
  <si>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</si>
  <si>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</si>
  <si>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</si>
  <si>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</si>
  <si>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</si>
  <si>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</si>
  <si>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</si>
  <si>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</si>
  <si>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</si>
  <si>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</si>
  <si>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</si>
  <si>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</si>
  <si>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</si>
  <si>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</si>
  <si>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</si>
  <si>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</si>
  <si>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</si>
  <si>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</si>
  <si>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</si>
  <si>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</si>
  <si>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</si>
  <si>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</si>
  <si>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</si>
  <si>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</si>
  <si>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</si>
  <si>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</si>
  <si>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</si>
  <si>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</si>
  <si>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</si>
  <si>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</si>
  <si>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</si>
  <si>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</si>
  <si>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</si>
  <si>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</si>
  <si>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</si>
  <si>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</si>
  <si>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</si>
  <si>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</si>
  <si>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</si>
  <si>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</si>
  <si>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</si>
  <si>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</si>
  <si>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</si>
  <si>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</si>
  <si>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</si>
  <si>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</si>
  <si>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</si>
  <si>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</si>
  <si>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</si>
  <si>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</si>
  <si>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</si>
  <si>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</si>
  <si>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</si>
  <si>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</si>
  <si>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</si>
  <si>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</si>
  <si>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</si>
  <si>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</si>
  <si>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</si>
  <si>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</si>
  <si>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</si>
  <si>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</si>
  <si>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</si>
  <si>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</si>
  <si>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</si>
  <si>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</si>
  <si>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</si>
  <si>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</si>
  <si>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</si>
  <si>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</si>
  <si>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</si>
  <si>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</si>
  <si>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</si>
  <si>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</si>
  <si>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</si>
  <si>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</si>
  <si>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</si>
  <si>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</si>
  <si>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</si>
  <si>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</si>
  <si>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</si>
  <si>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</si>
  <si>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</si>
  <si>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</si>
  <si>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</si>
  <si>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</si>
  <si>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</si>
  <si>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</si>
  <si>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</si>
  <si>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</si>
  <si>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</si>
  <si>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</si>
  <si>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</si>
  <si>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</si>
  <si>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</si>
  <si>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</si>
  <si>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</si>
  <si>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</si>
  <si>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</si>
  <si>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</si>
  <si>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</si>
  <si>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</si>
  <si>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</si>
  <si>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</si>
  <si>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</si>
  <si>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</si>
  <si>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</si>
  <si>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</si>
  <si>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</si>
  <si>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</si>
  <si>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</si>
  <si>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</si>
  <si>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</si>
  <si>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</si>
  <si>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</si>
  <si>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</si>
  <si>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</si>
  <si>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</si>
  <si>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</si>
  <si>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</si>
  <si>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</si>
  <si>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</si>
  <si>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</si>
  <si>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</si>
  <si>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</si>
  <si>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</si>
  <si>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</si>
  <si>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</si>
  <si>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</si>
  <si>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</si>
  <si>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</si>
  <si>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</si>
  <si>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</si>
  <si>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</si>
  <si>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</si>
  <si>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</si>
  <si>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</si>
  <si>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</si>
  <si>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</si>
  <si>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</si>
  <si>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</si>
  <si>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</si>
  <si>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</si>
  <si>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</si>
  <si>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</si>
  <si>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</si>
  <si>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</si>
  <si>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</si>
  <si>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</si>
  <si>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</si>
  <si>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</si>
  <si>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</si>
  <si>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</si>
  <si>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</si>
  <si>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</si>
  <si>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</si>
  <si>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</si>
  <si>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</si>
  <si>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</si>
  <si>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</si>
  <si>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</si>
  <si>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</si>
  <si>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</si>
  <si>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</si>
  <si>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</si>
  <si>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</si>
  <si>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</si>
  <si>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</si>
  <si>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</si>
  <si>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</si>
  <si>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</si>
  <si>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</si>
  <si>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</si>
  <si>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</si>
  <si>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</si>
  <si>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</si>
  <si>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</si>
  <si>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</si>
  <si>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</si>
  <si>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</si>
  <si>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</si>
  <si>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</si>
  <si>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</si>
  <si>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</si>
  <si>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</si>
  <si>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</si>
  <si>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</si>
  <si>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</si>
  <si>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</si>
  <si>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</si>
  <si>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</si>
  <si>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</si>
  <si>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</si>
  <si>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</si>
  <si>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</si>
  <si>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</si>
  <si>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</si>
  <si>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</si>
  <si>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</si>
  <si>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</si>
  <si>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</si>
  <si>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</si>
  <si>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</si>
  <si>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</si>
  <si>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</si>
  <si>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</si>
  <si>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</si>
  <si>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</si>
  <si>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</si>
  <si>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</si>
  <si>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</si>
  <si>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</si>
  <si>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</si>
  <si>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</si>
  <si>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</si>
  <si>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</si>
  <si>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</si>
  <si>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</si>
  <si>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</si>
  <si>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</si>
  <si>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</si>
  <si>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</si>
  <si>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</si>
  <si>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</si>
  <si>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</si>
  <si>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</si>
  <si>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</si>
  <si>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</si>
  <si>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</si>
  <si>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</si>
  <si>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</si>
  <si>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</si>
  <si>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</si>
  <si>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</si>
  <si>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</si>
  <si>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</si>
  <si>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</si>
  <si>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</si>
  <si>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</si>
  <si>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</si>
  <si>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</si>
  <si>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</si>
  <si>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</si>
  <si>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</si>
  <si>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</si>
  <si>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</si>
  <si>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</si>
  <si>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</si>
  <si>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</si>
  <si>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</si>
  <si>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</si>
  <si>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</si>
  <si>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</si>
  <si>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</si>
  <si>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</si>
  <si>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</si>
  <si>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</si>
  <si>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</si>
  <si>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</si>
  <si>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</si>
  <si>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</si>
  <si>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</si>
  <si>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</si>
  <si>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</si>
  <si>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</si>
  <si>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</si>
  <si>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</si>
  <si>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</si>
  <si>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</si>
  <si>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</si>
  <si>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</si>
  <si>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</si>
  <si>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</si>
  <si>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</si>
  <si>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</si>
  <si>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</si>
  <si>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</si>
  <si>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</si>
  <si>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</si>
  <si>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</si>
  <si>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</si>
  <si>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</si>
  <si>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</si>
  <si>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</si>
  <si>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</si>
  <si>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</si>
  <si>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</si>
  <si>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</si>
  <si>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</si>
  <si>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</si>
  <si>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</si>
  <si>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</si>
  <si>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</si>
  <si>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</si>
  <si>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</si>
  <si>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</si>
  <si>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</si>
  <si>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</si>
  <si>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</si>
  <si>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</si>
  <si>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</si>
  <si>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</si>
  <si>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</si>
  <si>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</si>
  <si>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</si>
  <si>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</si>
  <si>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</si>
  <si>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</si>
  <si>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</si>
  <si>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</si>
  <si>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</si>
  <si>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</si>
  <si>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</si>
  <si>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</si>
  <si>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</si>
  <si>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</si>
  <si>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</si>
  <si>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</si>
  <si>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</si>
  <si>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</si>
  <si>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</si>
  <si>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</si>
  <si>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</si>
  <si>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</si>
  <si>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</si>
  <si>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</si>
  <si>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</si>
  <si>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</si>
  <si>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</si>
  <si>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</si>
  <si>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</si>
  <si>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</si>
  <si>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</si>
  <si>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</si>
  <si>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</si>
  <si>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</si>
  <si>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</si>
  <si>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</si>
  <si>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</si>
  <si>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</si>
  <si>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</si>
  <si>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</si>
  <si>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</si>
  <si>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</si>
  <si>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</si>
  <si>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</si>
  <si>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</si>
  <si>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</si>
  <si>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</si>
  <si>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</si>
  <si>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</si>
  <si>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</si>
  <si>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</si>
  <si>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</si>
  <si>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</si>
  <si>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</si>
  <si>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</si>
  <si>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</si>
  <si>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</si>
  <si>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</si>
  <si>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</si>
  <si>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</si>
  <si>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</si>
  <si>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</si>
  <si>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</si>
  <si>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</si>
  <si>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</si>
  <si>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</si>
  <si>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</si>
  <si>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</si>
  <si>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</si>
  <si>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</si>
  <si>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</si>
  <si>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</si>
  <si>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</si>
  <si>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</si>
  <si>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</si>
  <si>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</si>
  <si>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</si>
  <si>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</si>
  <si>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</si>
  <si>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</si>
  <si>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</si>
  <si>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</si>
  <si>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</si>
  <si>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</si>
  <si>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</si>
  <si>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</si>
  <si>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</si>
  <si>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</si>
  <si>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</si>
  <si>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</si>
  <si>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</si>
  <si>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</si>
  <si>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</si>
  <si>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</si>
  <si>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</si>
  <si>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</si>
  <si>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</si>
  <si>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</si>
  <si>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</si>
  <si>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</si>
  <si>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</si>
  <si>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</si>
  <si>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</si>
  <si>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</si>
  <si>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</si>
  <si>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</si>
  <si>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</si>
  <si>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</si>
  <si>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</si>
  <si>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</si>
  <si>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</si>
  <si>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</si>
  <si>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</si>
  <si>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</si>
  <si>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</si>
  <si>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</si>
  <si>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</si>
  <si>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</si>
  <si>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</si>
  <si>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</si>
  <si>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</si>
  <si>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</si>
  <si>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</si>
  <si>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</si>
  <si>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</si>
  <si>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</si>
  <si>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</si>
  <si>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</si>
  <si>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</si>
  <si>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</si>
  <si>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</si>
  <si>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</si>
  <si>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</si>
  <si>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</si>
  <si>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</si>
  <si>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</si>
  <si>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</si>
  <si>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</si>
  <si>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</si>
  <si>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</si>
  <si>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</si>
  <si>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</si>
  <si>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</si>
  <si>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</si>
  <si>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</si>
  <si>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</si>
  <si>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</si>
  <si>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</si>
  <si>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</si>
  <si>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</si>
  <si>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</si>
  <si>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</si>
  <si>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</si>
  <si>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</si>
  <si>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</si>
  <si>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</si>
  <si>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</si>
  <si>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</si>
  <si>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</si>
  <si>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</si>
  <si>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</si>
  <si>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</si>
  <si>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</si>
  <si>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</si>
  <si>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</si>
  <si>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</si>
  <si>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</si>
  <si>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</si>
  <si>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</si>
  <si>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</si>
  <si>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</si>
  <si>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</si>
  <si>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</si>
  <si>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</si>
  <si>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</si>
  <si>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</si>
  <si>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</si>
  <si>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</si>
  <si>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</si>
  <si>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</si>
  <si>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</si>
  <si>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</si>
  <si>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</si>
  <si>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</si>
  <si>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</si>
  <si>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</si>
  <si>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</si>
  <si>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</si>
  <si>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</si>
  <si>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</si>
  <si>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</si>
  <si>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</si>
  <si>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</si>
  <si>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</si>
  <si>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</si>
  <si>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</si>
  <si>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</si>
  <si>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</si>
  <si>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</si>
  <si>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</si>
  <si>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</si>
  <si>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</si>
  <si>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</si>
  <si>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</si>
  <si>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</si>
  <si>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</si>
  <si>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</si>
  <si>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</si>
  <si>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</si>
  <si>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</si>
  <si>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</si>
  <si>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</si>
  <si>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</si>
  <si>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</si>
  <si>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</si>
  <si>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</si>
  <si>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</si>
  <si>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</si>
  <si>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</si>
  <si>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</si>
  <si>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</si>
  <si>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</si>
  <si>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</si>
  <si>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</si>
  <si>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</si>
  <si>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</si>
  <si>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</si>
  <si>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</si>
  <si>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</si>
  <si>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</si>
  <si>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</si>
  <si>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</si>
  <si>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</si>
  <si>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</si>
  <si>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</si>
  <si>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</si>
  <si>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</si>
  <si>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</si>
  <si>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</si>
  <si>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</si>
  <si>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</si>
  <si>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</si>
  <si>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</si>
  <si>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</si>
  <si>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</si>
  <si>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</si>
  <si>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</si>
  <si>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</si>
  <si>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</si>
  <si>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</si>
  <si>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</si>
  <si>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</si>
  <si>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</si>
  <si>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</si>
  <si>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</si>
  <si>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</si>
  <si>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</si>
  <si>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</si>
  <si>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</si>
  <si>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</si>
  <si>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</si>
  <si>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</si>
  <si>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</si>
  <si>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</si>
  <si>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</si>
  <si>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</si>
  <si>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</si>
  <si>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</si>
  <si>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</si>
  <si>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</si>
  <si>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</si>
  <si>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</si>
  <si>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</si>
  <si>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</si>
  <si>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</si>
  <si>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</si>
  <si>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</si>
  <si>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</si>
  <si>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</si>
  <si>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</si>
  <si>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</si>
  <si>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</si>
  <si>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</si>
  <si>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</si>
  <si>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</si>
  <si>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</si>
  <si>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</si>
  <si>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</si>
  <si>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</si>
  <si>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</si>
  <si>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</si>
  <si>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</si>
  <si>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</si>
  <si>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</si>
  <si>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</si>
  <si>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</si>
  <si>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</si>
  <si>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</si>
  <si>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</si>
  <si>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</si>
  <si>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</si>
  <si>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</si>
  <si>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</si>
  <si>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</si>
  <si>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</si>
  <si>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</si>
  <si>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</si>
  <si>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</si>
  <si>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</si>
  <si>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</si>
  <si>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</si>
  <si>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</si>
  <si>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</si>
  <si>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</si>
  <si>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</si>
  <si>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</si>
  <si>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</si>
  <si>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</si>
  <si>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</si>
  <si>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</si>
  <si>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</si>
  <si>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</si>
  <si>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</si>
  <si>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</si>
  <si>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</si>
  <si>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</si>
  <si>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</si>
  <si>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</si>
  <si>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</si>
  <si>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</si>
  <si>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</si>
  <si>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</si>
  <si>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</si>
  <si>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</si>
  <si>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</si>
  <si>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</si>
  <si>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</si>
  <si>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</si>
  <si>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</si>
  <si>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</si>
  <si>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</si>
  <si>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</si>
  <si>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</si>
  <si>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</si>
  <si>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</si>
  <si>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</si>
  <si>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</si>
  <si>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</si>
  <si>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</si>
  <si>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</si>
  <si>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</si>
  <si>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</si>
  <si>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</si>
  <si>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</si>
  <si>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</si>
  <si>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</si>
  <si>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</si>
  <si>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</si>
  <si>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</si>
  <si>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</si>
  <si>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</si>
  <si>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</si>
  <si>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</si>
  <si>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</si>
  <si>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</si>
  <si>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</si>
  <si>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</si>
  <si>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</si>
  <si>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</si>
  <si>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</si>
  <si>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</si>
  <si>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</si>
  <si>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</si>
  <si>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</si>
  <si>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</si>
  <si>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</si>
  <si>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</si>
  <si>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</si>
  <si>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</si>
  <si>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</si>
  <si>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</si>
  <si>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</si>
  <si>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</si>
  <si>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</si>
  <si>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</si>
  <si>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</si>
  <si>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</si>
  <si>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</si>
  <si>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</si>
  <si>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</si>
  <si>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</si>
  <si>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</si>
  <si>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</si>
  <si>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</si>
  <si>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</si>
  <si>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</si>
  <si>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</si>
  <si>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</si>
  <si>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</si>
  <si>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</si>
  <si>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</si>
  <si>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</si>
  <si>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</si>
  <si>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</si>
  <si>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</si>
  <si>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</si>
  <si>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</si>
  <si>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</si>
  <si>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</si>
  <si>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</si>
  <si>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</si>
  <si>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</si>
  <si>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</si>
  <si>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</si>
  <si>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</si>
  <si>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</si>
  <si>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</si>
  <si>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</si>
  <si>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</si>
  <si>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</si>
  <si>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</si>
  <si>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</si>
  <si>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</si>
  <si>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</si>
  <si>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</si>
  <si>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</si>
  <si>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</si>
  <si>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</si>
  <si>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</si>
  <si>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</si>
  <si>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</si>
  <si>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</si>
  <si>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</si>
  <si>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</si>
  <si>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</si>
  <si>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</si>
  <si>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</si>
  <si>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</si>
  <si>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</si>
  <si>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</si>
  <si>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</si>
  <si>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</si>
  <si>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</si>
  <si>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</si>
  <si>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</si>
  <si>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</si>
  <si>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</si>
  <si>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</si>
  <si>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</si>
  <si>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</si>
  <si>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</si>
  <si>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</si>
  <si>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</si>
  <si>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</si>
  <si>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</si>
  <si>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</si>
  <si>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</si>
  <si>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</si>
  <si>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</si>
  <si>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</si>
  <si>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</si>
  <si>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</si>
  <si>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</si>
  <si>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</si>
  <si>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</si>
  <si>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</si>
  <si>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</si>
  <si>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</si>
  <si>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</si>
  <si>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</si>
  <si>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</si>
  <si>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</si>
  <si>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</si>
  <si>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</si>
  <si>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</si>
  <si>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</si>
  <si>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</si>
  <si>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</si>
  <si>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</si>
  <si>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</si>
  <si>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</si>
  <si>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</si>
  <si>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</si>
  <si>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</si>
  <si>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</si>
  <si>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</si>
  <si>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</si>
  <si>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</si>
  <si>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</si>
  <si>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</si>
  <si>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</si>
  <si>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</si>
  <si>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</si>
  <si>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</si>
  <si>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</si>
  <si>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</si>
  <si>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</si>
  <si>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</si>
  <si>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</si>
  <si>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</si>
  <si>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</si>
  <si>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</si>
  <si>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</si>
  <si>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</si>
  <si>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</si>
  <si>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</si>
  <si>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</si>
  <si>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</si>
  <si>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</si>
  <si>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</si>
  <si>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</si>
  <si>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</si>
  <si>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</si>
  <si>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</si>
  <si>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</si>
  <si>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</si>
  <si>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</si>
  <si>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</si>
  <si>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</si>
  <si>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</si>
  <si>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</si>
  <si>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</si>
  <si>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</si>
  <si>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</si>
  <si>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</si>
  <si>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</si>
  <si>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</si>
  <si>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</si>
  <si>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</si>
  <si>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</si>
  <si>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</si>
  <si>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</si>
  <si>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</si>
  <si>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</si>
  <si>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</si>
  <si>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</si>
  <si>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</si>
  <si>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</si>
  <si>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</si>
  <si>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</si>
  <si>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</si>
  <si>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</si>
  <si>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</si>
  <si>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</si>
  <si>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</si>
  <si>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</si>
  <si>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</si>
  <si>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</si>
  <si>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</si>
  <si>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</si>
  <si>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</si>
  <si>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</si>
  <si>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</si>
  <si>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</si>
  <si>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</si>
  <si>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</si>
  <si>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</si>
  <si>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</si>
  <si>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</si>
  <si>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</si>
  <si>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</si>
  <si>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</si>
  <si>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</si>
  <si>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</si>
  <si>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</si>
  <si>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</si>
  <si>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</si>
  <si>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</si>
  <si>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</si>
  <si>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</si>
  <si>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</si>
  <si>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</si>
  <si>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</si>
  <si>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</si>
  <si>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</si>
  <si>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</si>
  <si>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</si>
  <si>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</si>
  <si>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</si>
  <si>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</si>
  <si>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</si>
  <si>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</si>
  <si>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</si>
  <si>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</si>
  <si>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</si>
  <si>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</si>
  <si>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</si>
  <si>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</si>
  <si>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</si>
  <si>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</si>
  <si>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</si>
  <si>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</si>
  <si>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</si>
  <si>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</si>
  <si>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</si>
  <si>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</si>
  <si>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</si>
  <si>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</si>
  <si>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</si>
  <si>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</si>
  <si>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</si>
  <si>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</si>
  <si>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</si>
  <si>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</si>
  <si>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</si>
  <si>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</si>
  <si>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</si>
  <si>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</si>
  <si>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</si>
  <si>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</si>
  <si>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</si>
  <si>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</si>
  <si>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</si>
  <si>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</si>
  <si>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</si>
  <si>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</si>
  <si>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</si>
  <si>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</si>
  <si>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</si>
  <si>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</si>
  <si>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</si>
  <si>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</si>
  <si>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</si>
  <si>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</si>
  <si>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</si>
  <si>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</si>
  <si>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</si>
  <si>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</si>
  <si>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</si>
  <si>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</si>
  <si>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</si>
  <si>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</si>
  <si>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</si>
  <si>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</si>
  <si>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</si>
  <si>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</si>
  <si>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</si>
  <si>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</si>
  <si>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</si>
  <si>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</si>
  <si>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</si>
  <si>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</si>
  <si>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</si>
  <si>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</si>
  <si>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</si>
  <si>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</si>
  <si>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</si>
  <si>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</si>
  <si>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</si>
  <si>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</si>
  <si>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</si>
  <si>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</si>
  <si>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</si>
  <si>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</si>
  <si>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</si>
  <si>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</si>
  <si>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</si>
  <si>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</si>
  <si>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</si>
  <si>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</si>
  <si>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</si>
  <si>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</si>
  <si>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</si>
  <si>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</si>
  <si>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</si>
  <si>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</si>
  <si>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</si>
  <si>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</si>
  <si>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</si>
  <si>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</si>
  <si>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</si>
  <si>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</si>
  <si>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</si>
  <si>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</si>
  <si>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</si>
  <si>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</si>
  <si>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</si>
  <si>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</si>
  <si>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</si>
  <si>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</si>
  <si>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</si>
  <si>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</si>
  <si>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</si>
  <si>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</si>
  <si>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</si>
  <si>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</si>
  <si>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</si>
  <si>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</si>
  <si>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</si>
  <si>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</si>
  <si>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</si>
  <si>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</si>
  <si>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</si>
  <si>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</si>
  <si>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</si>
  <si>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</si>
  <si>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</si>
  <si>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</si>
  <si>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</si>
  <si>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</si>
  <si>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</si>
  <si>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</si>
  <si>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</si>
  <si>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</si>
  <si>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</si>
  <si>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</si>
  <si>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</si>
  <si>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</si>
  <si>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</si>
  <si>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</si>
  <si>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</si>
  <si>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</si>
  <si>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</si>
  <si>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</si>
  <si>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</si>
  <si>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</si>
  <si>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</si>
  <si>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</si>
  <si>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</si>
  <si>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</si>
  <si>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</si>
  <si>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</si>
  <si>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</si>
  <si>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</si>
  <si>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</si>
  <si>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</si>
  <si>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</si>
  <si>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</si>
  <si>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</si>
  <si>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</si>
  <si>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</si>
  <si>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</si>
  <si>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</si>
  <si>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</si>
  <si>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</si>
  <si>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</si>
  <si>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</si>
  <si>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</si>
  <si>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</si>
  <si>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</si>
  <si>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</si>
  <si>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</si>
  <si>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</si>
  <si>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</si>
  <si>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</si>
  <si>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</si>
  <si>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</si>
  <si>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</si>
  <si>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</si>
  <si>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</si>
  <si>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</si>
  <si>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</si>
  <si>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</si>
  <si>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</si>
  <si>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</si>
  <si>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</si>
  <si>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</si>
  <si>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</si>
  <si>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</si>
  <si>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</si>
  <si>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</si>
  <si>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</si>
  <si>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</si>
  <si>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</si>
  <si>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</si>
  <si>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</si>
  <si>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</si>
  <si>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</si>
  <si>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</si>
  <si>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</si>
  <si>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</si>
  <si>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</si>
  <si>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</si>
  <si>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</si>
  <si>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</si>
  <si>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</si>
  <si>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</si>
  <si>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</si>
  <si>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</si>
  <si>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</si>
  <si>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</si>
  <si>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</si>
  <si>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</si>
  <si>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</si>
  <si>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</si>
  <si>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</si>
  <si>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</si>
  <si>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</si>
  <si>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</si>
  <si>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</si>
  <si>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</si>
  <si>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</si>
  <si>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</si>
  <si>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</si>
  <si>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</si>
  <si>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</si>
  <si>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</si>
  <si>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</si>
  <si>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</si>
  <si>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</si>
  <si>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</si>
  <si>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</si>
  <si>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</si>
  <si>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</si>
  <si>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</si>
  <si>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</si>
  <si>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</si>
  <si>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</si>
  <si>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</si>
  <si>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</si>
  <si>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</si>
  <si>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</si>
  <si>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</si>
  <si>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</si>
  <si>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</si>
  <si>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</si>
  <si>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</si>
  <si>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</si>
  <si>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</si>
  <si>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</si>
  <si>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</si>
  <si>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</si>
  <si>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</si>
  <si>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</si>
  <si>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</si>
  <si>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</si>
  <si>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</si>
  <si>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</si>
  <si>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</si>
  <si>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</si>
  <si>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</si>
  <si>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</si>
  <si>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</si>
  <si>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</si>
  <si>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</si>
  <si>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</si>
  <si>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</si>
  <si>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</si>
  <si>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</si>
  <si>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</si>
  <si>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</si>
  <si>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</si>
  <si>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</si>
  <si>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</si>
  <si>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</si>
  <si>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</si>
  <si>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</si>
  <si>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</si>
  <si>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</si>
  <si>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</si>
  <si>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</si>
  <si>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</si>
  <si>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</si>
  <si>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</si>
  <si>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</si>
  <si>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</si>
  <si>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</si>
  <si>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</si>
  <si>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</si>
  <si>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</si>
  <si>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</si>
  <si>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</si>
  <si>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</si>
  <si>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</si>
  <si>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</si>
  <si>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</si>
  <si>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</si>
  <si>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</si>
  <si>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</si>
  <si>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</si>
  <si>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</si>
  <si>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</si>
  <si>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</si>
  <si>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</si>
  <si>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</si>
  <si>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</si>
  <si>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</si>
  <si>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</si>
  <si>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</si>
  <si>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</si>
  <si>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</si>
  <si>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</si>
  <si>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</si>
  <si>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</si>
  <si>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</si>
  <si>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</si>
  <si>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</si>
  <si>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</si>
  <si>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</si>
  <si>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</si>
  <si>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</si>
  <si>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</si>
  <si>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</si>
  <si>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</si>
  <si>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</si>
  <si>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</si>
  <si>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</si>
  <si>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</si>
  <si>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</si>
  <si>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</si>
  <si>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</si>
  <si>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</si>
  <si>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</si>
  <si>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</si>
  <si>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</si>
  <si>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</si>
  <si>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</si>
  <si>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</si>
  <si>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</si>
  <si>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</si>
  <si>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</si>
  <si>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</si>
  <si>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</si>
  <si>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</si>
  <si>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</si>
  <si>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</si>
  <si>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</si>
  <si>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</si>
  <si>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</si>
  <si>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</si>
  <si>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</si>
  <si>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</si>
  <si>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</si>
  <si>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</si>
  <si>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</si>
  <si>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</si>
  <si>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</si>
  <si>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</si>
  <si>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</si>
  <si>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</si>
  <si>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</si>
  <si>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</si>
  <si>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</si>
  <si>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</si>
  <si>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</si>
  <si>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</si>
  <si>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</si>
  <si>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</si>
  <si>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</si>
  <si>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</si>
  <si>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</si>
  <si>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</si>
  <si>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</si>
  <si>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</si>
  <si>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</si>
  <si>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</si>
  <si>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</si>
  <si>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</si>
  <si>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</si>
  <si>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</si>
  <si>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</si>
  <si>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</si>
  <si>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</si>
  <si>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</si>
  <si>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</si>
  <si>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</si>
  <si>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</si>
  <si>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</si>
  <si>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</si>
  <si>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</si>
  <si>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</si>
  <si>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</si>
  <si>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</si>
  <si>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</si>
  <si>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</si>
  <si>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</si>
  <si>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</si>
  <si>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</si>
  <si>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</si>
  <si>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</si>
  <si>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</si>
  <si>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</si>
  <si>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</si>
  <si>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</si>
  <si>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</si>
  <si>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</si>
  <si>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</si>
  <si>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</si>
  <si>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</si>
  <si>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</si>
  <si>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</si>
  <si>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</si>
  <si>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</si>
  <si>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</si>
  <si>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</si>
  <si>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</si>
  <si>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</si>
  <si>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</si>
  <si>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</si>
  <si>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</si>
  <si>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</si>
  <si>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</si>
  <si>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</si>
  <si>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</si>
  <si>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</si>
  <si>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</si>
  <si>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</si>
  <si>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</si>
  <si>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</si>
  <si>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</si>
  <si>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</si>
  <si>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</si>
  <si>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</si>
  <si>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</si>
  <si>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</si>
  <si>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</si>
  <si>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</si>
  <si>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</si>
  <si>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</si>
  <si>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</si>
  <si>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</si>
  <si>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</si>
  <si>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</si>
  <si>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</si>
  <si>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</si>
  <si>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</si>
  <si>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</si>
  <si>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</si>
  <si>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</si>
  <si>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</si>
  <si>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</si>
  <si>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</si>
  <si>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</si>
  <si>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</si>
  <si>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</si>
  <si>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</si>
  <si>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</si>
  <si>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</si>
  <si>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</si>
  <si>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</si>
  <si>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</si>
  <si>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</si>
  <si>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</si>
  <si>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</si>
  <si>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</si>
  <si>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</si>
  <si>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</si>
  <si>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</si>
  <si>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</si>
  <si>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</si>
  <si>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</si>
  <si>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</si>
  <si>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</si>
  <si>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</si>
  <si>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</si>
  <si>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</si>
  <si>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</si>
  <si>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</si>
  <si>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</si>
  <si>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</si>
  <si>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</si>
  <si>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</si>
  <si>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</si>
  <si>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</si>
  <si>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</si>
  <si>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</si>
  <si>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</si>
  <si>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</si>
  <si>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</si>
  <si>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</si>
  <si>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</si>
  <si>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</si>
  <si>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</si>
  <si>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</si>
  <si>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</si>
  <si>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</si>
  <si>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</si>
  <si>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</si>
  <si>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</si>
  <si>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</si>
  <si>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</si>
  <si>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</si>
  <si>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</si>
  <si>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</si>
  <si>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</si>
  <si>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</si>
  <si>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</si>
  <si>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</si>
  <si>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</si>
  <si>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</si>
  <si>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</si>
  <si>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</si>
  <si>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</si>
  <si>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</si>
  <si>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</si>
  <si>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</si>
  <si>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</si>
  <si>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</si>
  <si>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</si>
  <si>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</si>
  <si>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</si>
  <si>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</si>
  <si>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</si>
  <si>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</si>
  <si>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</si>
  <si>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</si>
  <si>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</si>
  <si>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</si>
  <si>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</si>
  <si>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</si>
  <si>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</si>
  <si>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</si>
  <si>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</si>
  <si>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</si>
  <si>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</si>
  <si>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</si>
  <si>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</si>
  <si>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</si>
  <si>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</si>
  <si>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</si>
  <si>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</si>
  <si>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</si>
  <si>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</si>
  <si>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</si>
  <si>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</si>
  <si>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</si>
  <si>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</si>
  <si>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</si>
  <si>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</si>
  <si>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</si>
  <si>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</si>
  <si>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</si>
  <si>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</si>
  <si>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</si>
  <si>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</si>
  <si>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</si>
  <si>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</si>
  <si>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</si>
  <si>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</si>
  <si>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</si>
  <si>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</si>
  <si>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</si>
  <si>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</si>
  <si>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</si>
  <si>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</si>
  <si>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</si>
  <si>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</si>
  <si>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</si>
  <si>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</si>
  <si>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</si>
  <si>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</si>
  <si>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</si>
  <si>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</si>
  <si>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</si>
  <si>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</si>
  <si>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</si>
  <si>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</si>
  <si>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</si>
  <si>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</si>
  <si>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</si>
  <si>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</si>
  <si>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</si>
  <si>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</si>
  <si>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</si>
  <si>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</si>
  <si>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</si>
  <si>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</si>
  <si>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</si>
  <si>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</si>
  <si>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</si>
  <si>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</si>
  <si>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</si>
  <si>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</si>
  <si>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</si>
  <si>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</si>
  <si>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</si>
  <si>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</si>
  <si>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</si>
  <si>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</si>
  <si>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</si>
  <si>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</si>
  <si>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</si>
  <si>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</si>
  <si>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</si>
  <si>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</si>
  <si>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</si>
  <si>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</si>
  <si>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</si>
  <si>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</si>
  <si>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</si>
  <si>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</si>
  <si>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</si>
  <si>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</si>
  <si>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</si>
  <si>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</si>
  <si>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</si>
  <si>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</si>
  <si>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</si>
  <si>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</si>
  <si>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</si>
  <si>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</si>
  <si>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</si>
  <si>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</si>
  <si>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</si>
  <si>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</si>
  <si>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</si>
  <si>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</si>
  <si>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</si>
  <si>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</si>
  <si>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</si>
  <si>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</si>
  <si>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</si>
  <si>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</si>
  <si>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</si>
  <si>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</si>
  <si>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</si>
  <si>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</si>
  <si>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</si>
  <si>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</si>
  <si>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</si>
  <si>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</si>
  <si>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</si>
  <si>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</si>
  <si>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</si>
  <si>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</si>
  <si>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</si>
  <si>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</si>
  <si>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</si>
  <si>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</si>
  <si>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</si>
  <si>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</si>
  <si>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</si>
  <si>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</si>
  <si>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</si>
  <si>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</si>
  <si>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</si>
  <si>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</si>
  <si>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</si>
  <si>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</si>
  <si>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</si>
  <si>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</si>
  <si>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</si>
  <si>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</si>
  <si>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</si>
  <si>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</si>
  <si>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</si>
  <si>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</si>
  <si>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</si>
  <si>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</si>
  <si>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</si>
  <si>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</si>
  <si>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</si>
  <si>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</si>
  <si>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</si>
  <si>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</si>
  <si>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</si>
  <si>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</si>
  <si>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</si>
  <si>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</si>
  <si>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</si>
  <si>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</si>
  <si>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</si>
  <si>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</si>
  <si>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</si>
  <si>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</si>
  <si>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</si>
  <si>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</si>
  <si>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</si>
  <si>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</si>
  <si>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</si>
  <si>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</si>
  <si>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</si>
  <si>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</si>
  <si>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</si>
  <si>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</si>
  <si>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</si>
  <si>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</si>
  <si>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</si>
  <si>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</si>
  <si>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</si>
  <si>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</si>
  <si>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</si>
  <si>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</si>
  <si>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</si>
  <si>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</si>
  <si>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</si>
  <si>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</si>
  <si>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</si>
  <si>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</si>
  <si>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</si>
  <si>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</si>
  <si>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</si>
  <si>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</si>
  <si>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</si>
  <si>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</si>
  <si>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</si>
  <si>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</si>
  <si>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</si>
  <si>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</si>
  <si>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</si>
  <si>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</si>
  <si>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</si>
  <si>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</si>
  <si>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</si>
  <si>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</si>
  <si>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</si>
  <si>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</si>
  <si>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</si>
  <si>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</si>
  <si>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</si>
  <si>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</si>
  <si>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</si>
  <si>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</si>
  <si>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</si>
  <si>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</si>
  <si>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</si>
  <si>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</si>
  <si>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</si>
  <si>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</si>
  <si>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</si>
  <si>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</si>
  <si>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</si>
  <si>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</si>
  <si>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</si>
  <si>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</si>
  <si>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</si>
  <si>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</si>
  <si>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</si>
  <si>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</si>
  <si>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</si>
  <si>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</si>
  <si>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</si>
  <si>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</si>
  <si>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</si>
  <si>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</si>
  <si>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</si>
  <si>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</si>
  <si>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</si>
  <si>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</si>
  <si>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</si>
  <si>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</si>
  <si>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</si>
  <si>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</si>
  <si>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</si>
  <si>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</si>
  <si>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</si>
  <si>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</si>
  <si>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</si>
  <si>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</si>
  <si>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</si>
  <si>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</si>
  <si>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</si>
  <si>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</si>
  <si>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</si>
  <si>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</si>
  <si>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</si>
  <si>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</si>
  <si>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</si>
  <si>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</si>
  <si>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</si>
  <si>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</si>
  <si>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</si>
  <si>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</si>
  <si>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</si>
  <si>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</si>
  <si>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</si>
  <si>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</si>
  <si>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</si>
  <si>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</si>
  <si>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</si>
  <si>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</si>
  <si>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</si>
  <si>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</si>
  <si>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</si>
  <si>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</si>
  <si>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</si>
  <si>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</si>
  <si>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</si>
  <si>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</si>
  <si>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</si>
  <si>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</si>
  <si>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</si>
  <si>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</si>
  <si>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</si>
  <si>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</si>
  <si>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</si>
  <si>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</si>
  <si>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</si>
  <si>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</si>
  <si>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</si>
  <si>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</si>
  <si>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</si>
  <si>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</si>
  <si>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</si>
  <si>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</si>
  <si>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</si>
  <si>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</si>
  <si>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</si>
  <si>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</si>
  <si>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</si>
  <si>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</si>
  <si>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</si>
  <si>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</si>
  <si>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</si>
  <si>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</si>
  <si>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</si>
  <si>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</si>
  <si>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</si>
  <si>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</si>
  <si>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</si>
  <si>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</si>
  <si>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</si>
  <si>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</si>
  <si>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</si>
  <si>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</si>
  <si>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</si>
  <si>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</si>
  <si>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</si>
  <si>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</si>
  <si>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</si>
  <si>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</si>
  <si>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</si>
  <si>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</si>
  <si>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</si>
  <si>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</si>
  <si>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</si>
  <si>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</si>
  <si>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</si>
  <si>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</si>
  <si>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</si>
  <si>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</si>
  <si>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</si>
  <si>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</si>
  <si>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</si>
  <si>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</si>
  <si>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</si>
  <si>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</si>
  <si>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</si>
  <si>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</si>
  <si>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</si>
  <si>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</si>
  <si>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</si>
  <si>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</si>
  <si>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</si>
  <si>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</si>
  <si>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</si>
  <si>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</si>
  <si>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</si>
  <si>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</si>
  <si>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</si>
  <si>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</si>
  <si>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</si>
  <si>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</si>
  <si>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</si>
  <si>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</si>
  <si>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</si>
  <si>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</si>
  <si>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</si>
  <si>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</si>
  <si>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</si>
  <si>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</si>
  <si>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</si>
  <si>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</si>
  <si>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</si>
  <si>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</si>
  <si>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</si>
  <si>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</si>
  <si>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</si>
  <si>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</si>
  <si>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</si>
  <si>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</si>
  <si>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</si>
  <si>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</si>
  <si>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</si>
  <si>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</si>
  <si>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</si>
  <si>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</si>
  <si>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</si>
  <si>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</si>
  <si>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</si>
  <si>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</si>
  <si>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</si>
  <si>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</si>
  <si>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</si>
  <si>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</si>
  <si>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</si>
  <si>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</si>
  <si>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</si>
  <si>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</si>
  <si>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</si>
  <si>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</si>
  <si>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</si>
  <si>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</si>
  <si>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</si>
  <si>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</si>
  <si>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</si>
  <si>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</si>
  <si>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</si>
  <si>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</si>
  <si>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</si>
  <si>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</si>
  <si>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</si>
  <si>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</si>
  <si>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</si>
  <si>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</si>
  <si>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</si>
  <si>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</si>
  <si>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</si>
  <si>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</si>
  <si>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</si>
  <si>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</si>
  <si>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</si>
  <si>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</si>
  <si>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</si>
  <si>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</si>
  <si>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</si>
  <si>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</si>
  <si>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</si>
  <si>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</si>
  <si>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</si>
  <si>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</si>
  <si>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</si>
  <si>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</si>
  <si>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</si>
  <si>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</si>
  <si>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</si>
  <si>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</si>
  <si>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</si>
  <si>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</si>
  <si>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</si>
  <si>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</si>
  <si>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</si>
  <si>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</si>
  <si>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</si>
  <si>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</si>
  <si>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</si>
  <si>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</si>
  <si>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</si>
  <si>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</si>
  <si>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</si>
  <si>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</si>
  <si>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</si>
  <si>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</si>
  <si>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</si>
  <si>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</si>
  <si>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</si>
  <si>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</si>
  <si>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</si>
  <si>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</si>
  <si>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</si>
  <si>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</si>
  <si>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</si>
  <si>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</si>
  <si>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</si>
  <si>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</si>
  <si>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</si>
  <si>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</si>
  <si>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</si>
  <si>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</si>
  <si>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</si>
  <si>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</si>
  <si>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</si>
  <si>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</si>
  <si>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</si>
  <si>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</si>
  <si>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</si>
  <si>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</si>
  <si>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</si>
  <si>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</si>
  <si>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</si>
  <si>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</si>
  <si>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</si>
  <si>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</si>
  <si>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</si>
  <si>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</si>
  <si>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</si>
  <si>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</si>
  <si>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</si>
  <si>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</si>
  <si>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</si>
  <si>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</si>
  <si>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</si>
  <si>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</si>
  <si>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</si>
  <si>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</si>
  <si>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</si>
  <si>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</si>
  <si>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</si>
  <si>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</si>
  <si>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</si>
  <si>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</si>
  <si>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</si>
  <si>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</si>
  <si>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</si>
  <si>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</si>
  <si>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</si>
  <si>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</si>
  <si>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</si>
  <si>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</si>
  <si>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</si>
  <si>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</si>
  <si>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</si>
  <si>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</si>
  <si>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</si>
  <si>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</si>
  <si>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</si>
  <si>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</si>
  <si>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</si>
  <si>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</si>
  <si>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</si>
  <si>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</si>
  <si>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</si>
  <si>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</si>
  <si>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</si>
  <si>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</si>
  <si>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</si>
  <si>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</si>
  <si>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</si>
  <si>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</si>
  <si>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</si>
  <si>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</si>
  <si>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</si>
  <si>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</si>
  <si>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</si>
  <si>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</si>
  <si>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</si>
  <si>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</si>
  <si>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</si>
  <si>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</si>
  <si>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</si>
  <si>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</si>
  <si>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</si>
  <si>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</si>
  <si>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</si>
  <si>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</si>
  <si>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</si>
  <si>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</si>
  <si>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</si>
  <si>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</si>
  <si>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</si>
  <si>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</si>
  <si>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</si>
  <si>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</si>
  <si>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</si>
  <si>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</si>
  <si>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</si>
  <si>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</si>
  <si>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</si>
  <si>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</si>
  <si>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</si>
  <si>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</si>
  <si>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</si>
  <si>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</si>
  <si>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</si>
  <si>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</si>
  <si>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</si>
  <si>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</si>
  <si>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</si>
  <si>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</si>
  <si>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</si>
  <si>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</si>
  <si>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</si>
  <si>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</si>
  <si>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</si>
  <si>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</si>
  <si>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</si>
  <si>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</si>
  <si>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</si>
  <si>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</si>
  <si>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</si>
  <si>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</si>
  <si>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</si>
  <si>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</si>
  <si>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</si>
  <si>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</si>
  <si>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</si>
  <si>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</si>
  <si>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</si>
  <si>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</si>
  <si>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</si>
  <si>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</si>
  <si>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</si>
  <si>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</si>
  <si>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</si>
  <si>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</si>
  <si>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</si>
  <si>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</si>
  <si>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</si>
  <si>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</si>
  <si>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</si>
  <si>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</si>
  <si>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</si>
  <si>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</si>
  <si>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</si>
  <si>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</si>
  <si>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</si>
  <si>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</si>
  <si>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</si>
  <si>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</si>
  <si>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</si>
  <si>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</si>
  <si>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</si>
  <si>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</si>
  <si>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</si>
  <si>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</si>
  <si>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</si>
  <si>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</si>
  <si>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</si>
  <si>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</si>
  <si>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</si>
  <si>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</si>
  <si>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</si>
  <si>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</si>
  <si>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</si>
  <si>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</si>
  <si>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</si>
  <si>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</si>
  <si>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</si>
  <si>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</si>
  <si>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</si>
  <si>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</si>
  <si>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</si>
  <si>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</si>
  <si>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</si>
  <si>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</si>
  <si>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</si>
  <si>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</si>
  <si>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</si>
  <si>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</si>
  <si>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</si>
  <si>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</si>
  <si>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</si>
  <si>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</si>
  <si>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</si>
  <si>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</si>
  <si>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</si>
  <si>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</si>
  <si>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</si>
  <si>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</si>
  <si>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</si>
  <si>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</si>
  <si>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</si>
  <si>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</si>
  <si>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</si>
  <si>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</si>
  <si>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</si>
  <si>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</si>
  <si>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</si>
  <si>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</si>
  <si>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</si>
  <si>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</si>
  <si>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</si>
  <si>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</si>
  <si>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</si>
  <si>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</si>
  <si>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</si>
  <si>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</si>
  <si>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</si>
  <si>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</si>
  <si>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</si>
  <si>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</si>
  <si>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</si>
  <si>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</si>
  <si>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</si>
  <si>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</si>
  <si>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</si>
  <si>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</si>
  <si>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</si>
  <si>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</si>
  <si>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</si>
  <si>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</si>
  <si>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</si>
  <si>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</si>
  <si>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</si>
  <si>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</si>
  <si>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</si>
  <si>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</si>
  <si>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</si>
  <si>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</si>
  <si>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</si>
  <si>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</si>
  <si>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</si>
  <si>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</si>
  <si>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</si>
  <si>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</si>
  <si>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</si>
  <si>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</si>
  <si>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</si>
  <si>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</si>
  <si>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</si>
  <si>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</si>
  <si>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</si>
  <si>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</si>
  <si>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</si>
  <si>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</si>
  <si>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</si>
  <si>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</si>
  <si>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</si>
  <si>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</si>
  <si>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</si>
  <si>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</si>
  <si>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</si>
  <si>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</si>
  <si>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</si>
  <si>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</si>
  <si>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</si>
  <si>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</si>
  <si>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</si>
  <si>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</si>
  <si>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</si>
  <si>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</si>
  <si>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</si>
  <si>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</si>
  <si>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</si>
  <si>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</si>
  <si>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</si>
  <si>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</si>
  <si>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</si>
  <si>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</si>
  <si>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</si>
  <si>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</si>
  <si>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</si>
  <si>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</si>
  <si>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</si>
  <si>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</si>
  <si>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</si>
  <si>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</si>
  <si>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</si>
  <si>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</si>
  <si>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</si>
  <si>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</si>
  <si>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</si>
  <si>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</si>
  <si>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</si>
  <si>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</si>
  <si>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</si>
  <si>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</si>
  <si>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</si>
  <si>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</si>
  <si>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</si>
  <si>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</si>
  <si>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</si>
  <si>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</si>
  <si>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</si>
  <si>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</si>
  <si>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</si>
  <si>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</si>
  <si>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</si>
  <si>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</si>
  <si>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</si>
  <si>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</si>
  <si>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</si>
  <si>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</si>
  <si>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</si>
  <si>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</si>
  <si>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</si>
  <si>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</si>
  <si>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</si>
  <si>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</si>
  <si>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</si>
  <si>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</si>
  <si>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</si>
  <si>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</si>
  <si>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</si>
  <si>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</si>
  <si>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</si>
  <si>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</si>
  <si>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</si>
  <si>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</si>
  <si>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</si>
  <si>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</si>
  <si>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</si>
  <si>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</si>
  <si>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</si>
  <si>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</si>
  <si>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</si>
  <si>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</si>
  <si>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</si>
  <si>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</si>
  <si>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</si>
  <si>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</si>
  <si>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</si>
  <si>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</si>
  <si>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</si>
  <si>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</si>
  <si>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</si>
  <si>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</si>
  <si>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</si>
  <si>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</si>
  <si>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</si>
  <si>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</si>
  <si>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</si>
  <si>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</si>
  <si>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</si>
  <si>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</si>
  <si>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</si>
  <si>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</si>
  <si>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</si>
  <si>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</si>
  <si>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</si>
  <si>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</si>
  <si>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</si>
  <si>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</si>
  <si>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</si>
  <si>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</si>
  <si>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</si>
  <si>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</si>
  <si>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</si>
  <si>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</si>
  <si>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</si>
  <si>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</si>
  <si>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</si>
  <si>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</si>
  <si>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</si>
  <si>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</si>
  <si>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</si>
  <si>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</si>
  <si>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</si>
  <si>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</si>
  <si>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</si>
  <si>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</si>
  <si>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</si>
  <si>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</si>
  <si>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</si>
  <si>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</si>
  <si>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</si>
  <si>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</si>
  <si>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</si>
  <si>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</si>
  <si>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</si>
  <si>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</si>
  <si>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</si>
  <si>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</si>
  <si>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</si>
  <si>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</si>
  <si>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</si>
  <si>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</si>
  <si>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</si>
  <si>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</si>
  <si>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</si>
  <si>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</si>
  <si>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</si>
  <si>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</si>
  <si>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</si>
  <si>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</si>
  <si>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</si>
  <si>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</si>
  <si>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</si>
  <si>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</si>
  <si>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</si>
  <si>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</si>
  <si>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</si>
  <si>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</si>
  <si>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</si>
  <si>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</si>
  <si>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</si>
  <si>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</si>
  <si>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</si>
  <si>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</si>
  <si>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</si>
  <si>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</si>
  <si>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</si>
  <si>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</si>
  <si>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</si>
  <si>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</si>
  <si>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</si>
  <si>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</si>
  <si>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</si>
  <si>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</si>
  <si>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</si>
  <si>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</si>
  <si>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</si>
  <si>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</si>
  <si>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</si>
  <si>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</si>
  <si>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</si>
  <si>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</si>
  <si>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</si>
  <si>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</si>
  <si>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</si>
  <si>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</si>
  <si>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</si>
  <si>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</si>
  <si>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</si>
  <si>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</si>
  <si>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</si>
  <si>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</si>
  <si>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</si>
  <si>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</si>
  <si>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</si>
  <si>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</si>
  <si>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</si>
  <si>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</si>
  <si>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</si>
  <si>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</si>
  <si>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</si>
  <si>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</si>
  <si>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</si>
  <si>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</si>
  <si>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</si>
  <si>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</si>
  <si>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</si>
  <si>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</si>
  <si>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</si>
  <si>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</si>
  <si>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</si>
  <si>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</si>
  <si>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</si>
  <si>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</si>
  <si>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</si>
  <si>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</si>
  <si>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</si>
  <si>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</si>
  <si>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</si>
  <si>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</si>
  <si>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</si>
  <si>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</si>
  <si>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</si>
  <si>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</si>
  <si>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</si>
  <si>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</si>
  <si>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</si>
  <si>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</si>
  <si>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</si>
  <si>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</si>
  <si>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</si>
  <si>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</si>
  <si>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</si>
  <si>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</si>
  <si>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</si>
  <si>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</si>
  <si>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</si>
  <si>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</si>
  <si>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</si>
  <si>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</si>
  <si>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</si>
  <si>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</si>
  <si>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</si>
  <si>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</si>
  <si>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</si>
  <si>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</si>
  <si>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</si>
  <si>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</si>
  <si>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</si>
  <si>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</si>
  <si>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</si>
  <si>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</si>
  <si>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</si>
  <si>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</si>
  <si>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</si>
  <si>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</si>
  <si>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</si>
  <si>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</si>
  <si>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</si>
  <si>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</si>
  <si>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</si>
  <si>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</si>
  <si>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</si>
  <si>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</si>
  <si>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</si>
  <si>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</si>
  <si>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</si>
  <si>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</si>
  <si>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</si>
  <si>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</si>
  <si>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</si>
  <si>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</si>
  <si>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</si>
  <si>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</si>
  <si>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</si>
  <si>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</si>
  <si>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</si>
  <si>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</si>
  <si>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</si>
  <si>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</si>
  <si>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</si>
  <si>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</si>
  <si>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</si>
  <si>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</si>
  <si>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</si>
  <si>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</si>
  <si>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</si>
  <si>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</si>
  <si>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</si>
  <si>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</si>
  <si>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</si>
  <si>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</si>
  <si>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</si>
  <si>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</si>
  <si>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</si>
  <si>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</si>
  <si>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</si>
  <si>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</si>
  <si>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</si>
  <si>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</si>
  <si>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</si>
  <si>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</si>
  <si>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</si>
  <si>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</si>
  <si>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</si>
  <si>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</si>
  <si>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</si>
  <si>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</si>
  <si>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</si>
  <si>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</si>
  <si>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</si>
  <si>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</si>
  <si>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</si>
  <si>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</si>
  <si>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</si>
  <si>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</si>
  <si>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</si>
  <si>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</si>
  <si>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</si>
  <si>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</si>
  <si>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</si>
  <si>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</si>
  <si>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</si>
  <si>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</si>
  <si>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</si>
  <si>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</si>
  <si>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</si>
  <si>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</si>
  <si>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</si>
  <si>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</si>
  <si>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</si>
  <si>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</si>
  <si>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</si>
  <si>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</si>
  <si>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</si>
  <si>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</si>
  <si>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</si>
  <si>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</si>
  <si>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</si>
  <si>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</si>
  <si>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</si>
  <si>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</si>
  <si>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</si>
  <si>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</si>
  <si>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</si>
  <si>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</si>
  <si>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</si>
  <si>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</si>
  <si>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</si>
  <si>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</si>
  <si>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</si>
  <si>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</si>
  <si>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</si>
  <si>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</si>
  <si>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</si>
  <si>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</si>
  <si>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</si>
  <si>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</si>
  <si>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</si>
  <si>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</si>
  <si>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</si>
  <si>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</si>
  <si>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</si>
  <si>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</si>
  <si>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</si>
  <si>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</si>
  <si>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</si>
  <si>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</si>
  <si>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</si>
  <si>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</si>
  <si>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</si>
  <si>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</si>
  <si>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</si>
  <si>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</si>
  <si>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</si>
  <si>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</si>
  <si>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</si>
  <si>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</si>
  <si>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</si>
  <si>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</si>
  <si>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</si>
  <si>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</si>
  <si>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</si>
  <si>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</si>
  <si>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</si>
  <si>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</si>
  <si>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</si>
  <si>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</si>
  <si>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</si>
  <si>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</si>
  <si>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</si>
  <si>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</si>
  <si>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</si>
  <si>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</si>
  <si>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</si>
  <si>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</si>
  <si>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</si>
  <si>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</si>
  <si>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</si>
  <si>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</si>
  <si>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</si>
  <si>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</si>
  <si>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</si>
  <si>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</si>
  <si>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</si>
  <si>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</si>
  <si>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</si>
  <si>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</si>
  <si>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</si>
  <si>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</si>
  <si>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</si>
  <si>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</si>
  <si>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</si>
  <si>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</si>
  <si>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</si>
  <si>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</si>
  <si>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</si>
  <si>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</si>
  <si>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</si>
  <si>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</si>
  <si>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</si>
  <si>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</si>
  <si>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</si>
  <si>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</si>
  <si>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</si>
  <si>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</si>
  <si>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</si>
  <si>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</si>
  <si>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</si>
  <si>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</si>
  <si>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</si>
  <si>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</si>
  <si>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</si>
  <si>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</si>
  <si>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</si>
  <si>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</si>
  <si>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</si>
  <si>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</si>
  <si>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</si>
  <si>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</si>
  <si>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</si>
  <si>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</si>
  <si>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</si>
  <si>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</si>
  <si>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</si>
  <si>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</si>
  <si>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</si>
  <si>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</si>
  <si>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</si>
  <si>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</si>
  <si>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</si>
  <si>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</si>
  <si>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</si>
  <si>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</si>
  <si>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</si>
  <si>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</si>
  <si>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</si>
  <si>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</si>
  <si>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</si>
  <si>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</si>
  <si>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</si>
  <si>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</si>
  <si>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</si>
  <si>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</si>
  <si>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</si>
  <si>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</si>
  <si>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</si>
  <si>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</si>
  <si>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</si>
  <si>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</si>
  <si>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</si>
  <si>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</si>
  <si>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</si>
  <si>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</si>
  <si>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</si>
  <si>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</si>
  <si>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</si>
  <si>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</si>
  <si>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</si>
  <si>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</si>
  <si>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</si>
  <si>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</si>
  <si>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</si>
  <si>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</si>
  <si>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</si>
  <si>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</si>
  <si>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</si>
  <si>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</si>
  <si>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</si>
  <si>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</si>
  <si>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</si>
  <si>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</si>
  <si>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</si>
  <si>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</si>
  <si>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</si>
  <si>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</si>
  <si>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</si>
  <si>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</si>
  <si>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</si>
  <si>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</si>
  <si>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</si>
  <si>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</si>
  <si>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</si>
  <si>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</si>
  <si>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</si>
  <si>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</si>
  <si>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</si>
  <si>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</si>
  <si>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</si>
  <si>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</si>
  <si>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</si>
  <si>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</si>
  <si>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</si>
  <si>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</si>
  <si>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</si>
  <si>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</si>
  <si>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</si>
  <si>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</si>
  <si>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</si>
  <si>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</si>
  <si>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</si>
  <si>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</si>
  <si>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</si>
  <si>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</si>
  <si>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</si>
  <si>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</si>
  <si>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</si>
  <si>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</si>
  <si>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</si>
  <si>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</si>
  <si>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</si>
  <si>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</si>
  <si>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</si>
  <si>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</si>
  <si>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</si>
  <si>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</si>
  <si>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</si>
  <si>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</si>
  <si>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</si>
  <si>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</si>
  <si>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</si>
  <si>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</si>
  <si>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</si>
  <si>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</si>
  <si>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</si>
  <si>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</si>
  <si>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</si>
  <si>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</si>
  <si>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</si>
  <si>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</si>
  <si>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</si>
  <si>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</si>
  <si>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</si>
  <si>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</si>
  <si>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</si>
  <si>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</si>
  <si>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</si>
  <si>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</si>
  <si>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</si>
  <si>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</si>
  <si>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</si>
  <si>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</si>
  <si>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</si>
  <si>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</si>
  <si>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</si>
  <si>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</si>
  <si>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</si>
  <si>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</si>
  <si>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</si>
  <si>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</si>
  <si>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</si>
  <si>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</si>
  <si>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</si>
  <si>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</si>
  <si>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</si>
  <si>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</si>
  <si>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</si>
  <si>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</si>
  <si>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</si>
  <si>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</si>
  <si>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</si>
  <si>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</si>
  <si>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</si>
  <si>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</si>
  <si>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</si>
  <si>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</si>
  <si>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</si>
  <si>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</si>
  <si>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</si>
  <si>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</si>
  <si>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</si>
  <si>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</si>
  <si>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</si>
  <si>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</si>
  <si>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</si>
  <si>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</si>
  <si>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</si>
  <si>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</si>
  <si>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</si>
  <si>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</si>
  <si>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</si>
  <si>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</si>
  <si>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</si>
  <si>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</si>
  <si>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</si>
  <si>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</si>
  <si>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</si>
  <si>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</si>
  <si>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</si>
  <si>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</si>
  <si>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</si>
  <si>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</si>
  <si>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</si>
  <si>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</si>
  <si>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</si>
  <si>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</si>
  <si>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</si>
  <si>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</si>
  <si>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</si>
  <si>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</si>
  <si>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</si>
  <si>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</si>
  <si>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</si>
  <si>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</si>
  <si>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</si>
  <si>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</si>
  <si>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</si>
  <si>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</si>
  <si>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</si>
  <si>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</si>
  <si>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</si>
  <si>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</si>
  <si>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</si>
  <si>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</si>
  <si>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</si>
  <si>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</si>
  <si>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</si>
  <si>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</si>
  <si>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</si>
  <si>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</si>
  <si>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</si>
  <si>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</si>
  <si>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</si>
  <si>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</si>
  <si>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</si>
  <si>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</si>
  <si>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</si>
  <si>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</si>
  <si>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</si>
  <si>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</si>
  <si>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</si>
  <si>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</si>
  <si>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</si>
  <si>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</si>
  <si>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</si>
  <si>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</si>
  <si>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</si>
  <si>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</si>
  <si>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</si>
  <si>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</si>
  <si>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</si>
  <si>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</si>
  <si>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</si>
  <si>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</si>
  <si>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</si>
  <si>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</si>
  <si>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</si>
  <si>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</si>
  <si>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</si>
  <si>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</si>
  <si>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</si>
  <si>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</si>
  <si>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</si>
  <si>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</si>
  <si>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</si>
  <si>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</si>
  <si>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</si>
  <si>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</si>
  <si>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</si>
  <si>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</si>
  <si>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</si>
  <si>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</si>
  <si>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</si>
  <si>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</si>
  <si>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</si>
  <si>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</si>
  <si>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</si>
  <si>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</si>
  <si>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</si>
  <si>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</si>
  <si>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</si>
  <si>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</si>
  <si>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</si>
  <si>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</si>
  <si>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</si>
  <si>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</si>
  <si>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</si>
  <si>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</si>
  <si>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</si>
  <si>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</si>
  <si>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</si>
  <si>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</si>
  <si>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</si>
  <si>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</si>
  <si>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</si>
  <si>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</si>
  <si>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</si>
  <si>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</si>
  <si>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</si>
  <si>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</si>
  <si>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</si>
  <si>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</si>
  <si>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</si>
  <si>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</si>
  <si>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</si>
  <si>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</si>
  <si>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</si>
  <si>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</si>
  <si>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</si>
  <si>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</si>
  <si>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</si>
  <si>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</si>
  <si>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</si>
  <si>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</si>
  <si>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</si>
  <si>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</si>
  <si>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</si>
  <si>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</si>
  <si>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</si>
  <si>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</si>
  <si>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</si>
  <si>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</si>
  <si>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</si>
  <si>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</si>
  <si>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</si>
  <si>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</si>
  <si>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</si>
  <si>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</si>
  <si>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</si>
  <si>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</si>
  <si>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</si>
  <si>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</si>
  <si>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</si>
  <si>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</si>
  <si>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</si>
  <si>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</si>
  <si>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</si>
  <si>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</si>
  <si>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</si>
  <si>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</si>
  <si>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</si>
  <si>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</si>
  <si>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</si>
  <si>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</si>
  <si>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</si>
  <si>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</si>
  <si>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</si>
  <si>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</si>
  <si>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</si>
  <si>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</si>
  <si>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</si>
  <si>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</si>
  <si>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</si>
  <si>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</si>
  <si>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</si>
  <si>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</si>
  <si>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</si>
  <si>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</si>
  <si>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</si>
  <si>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</si>
  <si>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</si>
  <si>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</si>
  <si>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</si>
  <si>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</si>
  <si>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</si>
  <si>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</si>
  <si>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</si>
  <si>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</si>
  <si>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</si>
  <si>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</si>
  <si>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</si>
  <si>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</si>
  <si>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</si>
  <si>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</si>
  <si>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</si>
  <si>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</si>
  <si>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</si>
  <si>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</si>
  <si>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</si>
  <si>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</si>
  <si>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</si>
  <si>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</si>
  <si>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</si>
  <si>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</si>
  <si>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</si>
  <si>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</si>
  <si>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</si>
  <si>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</si>
  <si>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</si>
  <si>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</si>
  <si>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</si>
  <si>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</si>
  <si>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</si>
  <si>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</si>
  <si>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</si>
  <si>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</si>
  <si>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</si>
  <si>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</si>
  <si>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</si>
  <si>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</si>
  <si>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</si>
  <si>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</si>
  <si>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</si>
  <si>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</si>
  <si>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</si>
  <si>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</si>
  <si>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</si>
  <si>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</si>
  <si>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</si>
  <si>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</si>
  <si>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</si>
  <si>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</si>
  <si>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</si>
  <si>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</si>
  <si>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</si>
  <si>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</si>
  <si>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</si>
  <si>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</si>
  <si>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</si>
  <si>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</si>
  <si>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</si>
  <si>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</si>
  <si>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</si>
  <si>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</si>
  <si>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</si>
  <si>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</si>
  <si>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</si>
  <si>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</si>
  <si>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</si>
  <si>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</si>
  <si>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</si>
  <si>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</si>
  <si>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</si>
  <si>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</si>
  <si>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</si>
  <si>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</si>
  <si>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</si>
  <si>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</si>
  <si>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</si>
  <si>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</si>
  <si>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</si>
  <si>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</si>
  <si>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</si>
  <si>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</si>
  <si>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</si>
  <si>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</si>
  <si>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</si>
  <si>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</si>
  <si>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</si>
  <si>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</si>
  <si>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</si>
  <si>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</si>
  <si>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</si>
  <si>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</si>
  <si>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</si>
  <si>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</si>
  <si>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</si>
  <si>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</si>
  <si>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</si>
  <si>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</si>
  <si>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</si>
  <si>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</si>
  <si>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</si>
  <si>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</si>
  <si>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</si>
  <si>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</si>
  <si>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</si>
  <si>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</si>
  <si>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</si>
  <si>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</si>
  <si>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</si>
  <si>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</si>
  <si>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</si>
  <si>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</si>
  <si>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</si>
  <si>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</si>
  <si>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</si>
  <si>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</si>
  <si>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</si>
  <si>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</si>
  <si>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</si>
  <si>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</si>
  <si>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</si>
  <si>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</si>
  <si>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</si>
  <si>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</si>
  <si>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</si>
  <si>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</si>
  <si>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</si>
  <si>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</si>
  <si>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</si>
  <si>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</si>
  <si>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</si>
  <si>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</si>
  <si>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</si>
  <si>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</si>
  <si>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</si>
  <si>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</si>
  <si>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</si>
  <si>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</si>
  <si>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</si>
  <si>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</si>
  <si>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</si>
  <si>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</si>
  <si>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</si>
  <si>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</si>
  <si>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</si>
  <si>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</si>
  <si>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</si>
  <si>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</si>
  <si>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</si>
  <si>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</si>
  <si>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</si>
  <si>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</si>
  <si>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</si>
  <si>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</si>
  <si>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</si>
  <si>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</si>
  <si>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</si>
  <si>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</si>
  <si>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</si>
  <si>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</si>
  <si>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</si>
  <si>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</si>
  <si>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</si>
  <si>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</si>
  <si>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</si>
  <si>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</si>
  <si>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</si>
  <si>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</si>
  <si>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</si>
  <si>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</si>
  <si>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</si>
  <si>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</si>
  <si>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</si>
  <si>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</si>
  <si>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</si>
  <si>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</si>
  <si>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</si>
  <si>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</si>
  <si>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</si>
  <si>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</si>
  <si>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</si>
  <si>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</si>
  <si>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</si>
  <si>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</si>
  <si>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</si>
  <si>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</si>
  <si>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</si>
  <si>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</si>
  <si>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</si>
  <si>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</si>
  <si>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</si>
  <si>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</si>
  <si>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</si>
  <si>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</si>
  <si>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</si>
  <si>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</si>
  <si>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</si>
  <si>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</si>
  <si>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</si>
  <si>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</si>
  <si>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</si>
  <si>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</si>
  <si>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</si>
  <si>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</si>
  <si>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</si>
  <si>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</si>
  <si>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</si>
  <si>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</si>
  <si>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</si>
  <si>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</si>
  <si>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</si>
  <si>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</si>
  <si>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</si>
  <si>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</si>
  <si>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</si>
  <si>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</si>
  <si>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</si>
  <si>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</si>
  <si>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</si>
  <si>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</si>
  <si>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</si>
  <si>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</si>
  <si>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</si>
  <si>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</si>
  <si>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</si>
  <si>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</si>
  <si>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</si>
  <si>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</si>
  <si>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</si>
  <si>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</si>
  <si>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</si>
  <si>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</si>
  <si>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</si>
  <si>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</si>
  <si>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</si>
  <si>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</si>
  <si>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</si>
  <si>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</si>
  <si>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</si>
  <si>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</si>
  <si>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</si>
  <si>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</si>
  <si>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</si>
  <si>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</si>
  <si>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</si>
  <si>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</si>
  <si>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</si>
  <si>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</si>
  <si>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</si>
  <si>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</si>
  <si>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</si>
  <si>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</si>
  <si>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</si>
  <si>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</si>
  <si>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</si>
  <si>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</si>
  <si>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</si>
  <si>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</si>
  <si>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</si>
  <si>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</si>
  <si>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</si>
  <si>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</si>
  <si>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</si>
  <si>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</si>
  <si>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</si>
  <si>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</si>
  <si>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</si>
  <si>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</si>
  <si>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</si>
  <si>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</si>
  <si>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</si>
  <si>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</si>
  <si>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</si>
  <si>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</si>
  <si>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</si>
  <si>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</si>
  <si>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</si>
  <si>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</si>
  <si>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</si>
  <si>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</si>
  <si>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</si>
  <si>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</si>
  <si>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</si>
  <si>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</si>
  <si>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</si>
  <si>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</si>
  <si>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</si>
  <si>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</si>
  <si>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</si>
  <si>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</si>
  <si>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</si>
  <si>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</si>
  <si>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</si>
  <si>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</si>
  <si>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</si>
  <si>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</si>
  <si>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</si>
  <si>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</si>
  <si>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</si>
  <si>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</si>
  <si>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</si>
  <si>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</si>
  <si>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</si>
  <si>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</si>
  <si>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</si>
  <si>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</si>
  <si>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</si>
  <si>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</si>
  <si>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</si>
  <si>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</si>
  <si>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</si>
  <si>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</si>
  <si>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</si>
  <si>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</si>
  <si>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</si>
  <si>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</si>
  <si>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</si>
  <si>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</si>
  <si>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</si>
  <si>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</si>
  <si>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</si>
  <si>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</si>
  <si>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</si>
  <si>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</si>
  <si>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</si>
  <si>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</si>
  <si>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</si>
  <si>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</si>
  <si>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</si>
  <si>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</si>
  <si>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</si>
  <si>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</si>
  <si>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</si>
  <si>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</si>
  <si>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</si>
  <si>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</si>
  <si>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</si>
  <si>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</si>
  <si>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</si>
  <si>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</si>
  <si>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</si>
  <si>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</si>
  <si>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</si>
  <si>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</si>
  <si>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</si>
  <si>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</si>
  <si>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</si>
  <si>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</si>
  <si>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</si>
  <si>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</si>
  <si>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</si>
  <si>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</si>
  <si>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</si>
  <si>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</si>
  <si>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</si>
  <si>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</si>
  <si>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</si>
  <si>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</si>
  <si>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</si>
  <si>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</si>
  <si>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</si>
  <si>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</si>
  <si>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</si>
  <si>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</si>
  <si>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</si>
  <si>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</si>
  <si>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</si>
  <si>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</si>
  <si>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</si>
  <si>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</si>
  <si>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</si>
  <si>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</si>
  <si>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</si>
  <si>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</si>
  <si>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</si>
  <si>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</si>
  <si>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</si>
  <si>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</si>
  <si>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</si>
  <si>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</si>
  <si>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</si>
  <si>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</si>
  <si>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</si>
  <si>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</si>
  <si>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</si>
  <si>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</si>
  <si>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</si>
  <si>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</si>
  <si>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</si>
  <si>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</si>
  <si>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</si>
  <si>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</si>
  <si>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</si>
  <si>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</si>
  <si>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</si>
  <si>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</si>
  <si>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</si>
  <si>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</si>
  <si>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</si>
  <si>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</si>
  <si>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</si>
  <si>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</si>
  <si>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</si>
  <si>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</si>
  <si>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</si>
  <si>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</si>
  <si>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</si>
  <si>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</si>
  <si>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</si>
  <si>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</si>
  <si>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</si>
  <si>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</si>
  <si>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</si>
  <si>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</si>
  <si>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</si>
  <si>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</si>
  <si>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</si>
  <si>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</si>
  <si>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</si>
  <si>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</si>
  <si>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</si>
  <si>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</si>
  <si>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</si>
  <si>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</si>
  <si>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</si>
  <si>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</si>
  <si>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</si>
  <si>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</si>
  <si>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</si>
  <si>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</si>
  <si>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</si>
  <si>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</si>
  <si>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</si>
  <si>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</si>
  <si>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</si>
  <si>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</si>
  <si>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</si>
  <si>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</si>
  <si>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</si>
  <si>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</si>
  <si>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</si>
  <si>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</si>
  <si>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</si>
  <si>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</si>
  <si>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</si>
  <si>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</si>
  <si>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</si>
  <si>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</si>
  <si>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</si>
  <si>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</si>
  <si>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</si>
  <si>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</si>
  <si>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</si>
  <si>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</si>
  <si>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</si>
  <si>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</si>
  <si>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</si>
  <si>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</si>
  <si>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</si>
  <si>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</si>
  <si>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</si>
  <si>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</si>
  <si>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</si>
  <si>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</si>
  <si>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</si>
  <si>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</si>
  <si>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</si>
  <si>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</si>
  <si>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</si>
  <si>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</si>
  <si>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</si>
  <si>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</si>
  <si>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</si>
  <si>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</si>
  <si>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</si>
  <si>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</si>
  <si>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</si>
  <si>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</si>
  <si>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</si>
  <si>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</si>
  <si>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</si>
  <si>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</si>
  <si>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</si>
  <si>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</si>
  <si>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</si>
  <si>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</si>
  <si>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</si>
  <si>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</si>
  <si>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</si>
  <si>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</si>
  <si>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</si>
  <si>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</si>
  <si>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</si>
  <si>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</si>
  <si>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</si>
  <si>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</si>
  <si>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</si>
  <si>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</si>
  <si>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</si>
  <si>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</si>
  <si>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</si>
  <si>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</si>
  <si>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</si>
  <si>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</si>
  <si>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</si>
  <si>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</si>
  <si>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</si>
  <si>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</si>
  <si>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</si>
  <si>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</si>
  <si>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</si>
  <si>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</si>
  <si>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</si>
  <si>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</si>
  <si>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</si>
  <si>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</si>
  <si>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</si>
  <si>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</si>
  <si>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</si>
  <si>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</si>
  <si>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</si>
  <si>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</si>
  <si>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</si>
  <si>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</si>
  <si>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</si>
  <si>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</si>
  <si>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</si>
  <si>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</si>
  <si>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</si>
  <si>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</si>
  <si>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</si>
  <si>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</si>
  <si>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</si>
  <si>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</si>
  <si>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</si>
  <si>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</si>
  <si>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</si>
  <si>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</si>
  <si>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</si>
  <si>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</si>
  <si>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</si>
  <si>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</si>
  <si>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</si>
  <si>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</si>
  <si>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</si>
  <si>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</si>
  <si>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</si>
  <si>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</si>
  <si>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</si>
  <si>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</si>
  <si>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</si>
  <si>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</si>
  <si>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</si>
  <si>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</si>
  <si>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</si>
  <si>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</si>
  <si>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</si>
  <si>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</si>
  <si>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</si>
  <si>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</si>
  <si>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</si>
  <si>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</si>
  <si>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</si>
  <si>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</si>
  <si>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</si>
  <si>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</si>
  <si>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</si>
  <si>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</si>
  <si>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</si>
  <si>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</si>
  <si>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</si>
  <si>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</si>
  <si>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</si>
  <si>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</si>
  <si>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</si>
  <si>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</si>
  <si>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</si>
  <si>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</si>
  <si>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</si>
  <si>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</si>
  <si>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</si>
  <si>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</si>
  <si>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</si>
  <si>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</si>
  <si>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</si>
  <si>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</si>
  <si>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</si>
  <si>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</si>
  <si>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</si>
  <si>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</si>
  <si>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</si>
  <si>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</si>
  <si>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</si>
  <si>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</si>
  <si>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</si>
  <si>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</si>
  <si>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</si>
  <si>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</si>
  <si>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</si>
  <si>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</si>
  <si>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</si>
  <si>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</si>
  <si>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</si>
  <si>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</si>
  <si>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</si>
  <si>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</si>
  <si>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</si>
  <si>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</si>
  <si>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</si>
  <si>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</si>
  <si>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</si>
  <si>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</si>
  <si>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</si>
  <si>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</si>
  <si>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</si>
  <si>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</si>
  <si>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</si>
  <si>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</si>
  <si>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</si>
  <si>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</si>
  <si>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</si>
  <si>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</si>
  <si>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</si>
  <si>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</si>
  <si>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</si>
  <si>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</si>
  <si>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</si>
  <si>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</si>
  <si>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</si>
  <si>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</si>
  <si>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</si>
  <si>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</si>
  <si>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</si>
  <si>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</si>
  <si>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</si>
  <si>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</si>
  <si>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</si>
  <si>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</si>
  <si>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</si>
  <si>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</si>
  <si>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</si>
  <si>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</si>
  <si>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</si>
  <si>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</si>
  <si>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</si>
  <si>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</si>
  <si>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</si>
  <si>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</si>
  <si>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</si>
  <si>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</si>
  <si>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</si>
  <si>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</si>
  <si>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</si>
  <si>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</si>
  <si>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</si>
  <si>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</si>
  <si>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</si>
  <si>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</si>
  <si>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</si>
  <si>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</si>
  <si>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</si>
  <si>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</si>
  <si>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</si>
  <si>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</si>
  <si>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</si>
  <si>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</si>
  <si>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</si>
  <si>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</si>
  <si>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</si>
  <si>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</si>
  <si>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</si>
  <si>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</si>
  <si>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</si>
  <si>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</si>
  <si>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</si>
  <si>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</si>
  <si>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</si>
  <si>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</si>
  <si>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</si>
  <si>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</si>
  <si>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</si>
  <si>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</si>
  <si>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</si>
  <si>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</si>
  <si>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</si>
  <si>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</si>
  <si>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</si>
  <si>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</si>
  <si>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</si>
  <si>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</si>
  <si>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</si>
  <si>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</si>
  <si>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</si>
  <si>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</si>
  <si>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</si>
  <si>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</si>
  <si>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</si>
  <si>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</si>
  <si>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</si>
  <si>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</si>
  <si>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</si>
  <si>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</si>
  <si>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</si>
  <si>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</si>
  <si>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</si>
  <si>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</si>
  <si>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</si>
  <si>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</si>
  <si>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</si>
  <si>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</si>
  <si>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</si>
  <si>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</si>
  <si>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</si>
  <si>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</si>
  <si>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</si>
  <si>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</si>
  <si>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</si>
  <si>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</si>
  <si>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</si>
  <si>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</si>
  <si>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</si>
  <si>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</si>
  <si>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</si>
  <si>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</si>
  <si>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</si>
  <si>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</si>
  <si>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</si>
  <si>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</si>
  <si>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</si>
  <si>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</si>
  <si>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</si>
  <si>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</si>
  <si>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</si>
  <si>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</si>
  <si>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</si>
  <si>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</si>
  <si>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</si>
  <si>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</si>
  <si>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</si>
  <si>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</si>
  <si>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</si>
  <si>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</si>
  <si>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</si>
  <si>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</si>
  <si>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</si>
  <si>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</si>
  <si>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</si>
  <si>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</si>
  <si>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</si>
  <si>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</si>
  <si>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</si>
  <si>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</si>
  <si>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</si>
  <si>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</si>
  <si>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</si>
  <si>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</si>
  <si>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</si>
  <si>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</si>
  <si>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</si>
  <si>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</si>
  <si>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</si>
  <si>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</si>
  <si>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</si>
  <si>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</si>
  <si>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</si>
  <si>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</si>
  <si>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</si>
  <si>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</si>
  <si>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</si>
  <si>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</si>
  <si>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</si>
  <si>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</si>
  <si>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</si>
  <si>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</si>
  <si>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</si>
  <si>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</si>
  <si>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</si>
  <si>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</si>
  <si>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</si>
  <si>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</si>
  <si>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</si>
  <si>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</si>
  <si>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</si>
  <si>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</si>
  <si>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</si>
  <si>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</si>
  <si>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</si>
  <si>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</si>
  <si>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</si>
  <si>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</si>
  <si>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</si>
  <si>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</si>
  <si>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</si>
  <si>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</si>
  <si>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</si>
  <si>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</si>
  <si>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</si>
  <si>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</si>
  <si>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</si>
  <si>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</si>
  <si>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</si>
  <si>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</si>
  <si>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</si>
  <si>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</si>
  <si>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</si>
  <si>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</si>
  <si>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</si>
  <si>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</si>
  <si>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</si>
  <si>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</si>
  <si>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</si>
  <si>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</si>
  <si>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</si>
  <si>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</si>
  <si>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</si>
  <si>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</si>
  <si>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</si>
  <si>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</si>
  <si>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</si>
  <si>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</si>
  <si>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</si>
  <si>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</si>
  <si>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</si>
  <si>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</si>
  <si>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</si>
  <si>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</si>
  <si>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</si>
  <si>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</si>
  <si>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</si>
  <si>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</si>
  <si>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</si>
  <si>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</si>
  <si>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</si>
  <si>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</si>
  <si>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</si>
  <si>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</si>
  <si>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</si>
  <si>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</si>
  <si>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</si>
  <si>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</si>
  <si>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</si>
  <si>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</si>
  <si>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</si>
  <si>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</si>
  <si>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</si>
  <si>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</si>
  <si>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</si>
  <si>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</si>
  <si>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</si>
  <si>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</si>
  <si>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</si>
  <si>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</si>
  <si>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</si>
  <si>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</si>
  <si>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</si>
  <si>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</si>
  <si>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</si>
  <si>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</si>
  <si>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</si>
  <si>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</si>
  <si>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</si>
  <si>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</si>
  <si>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</si>
  <si>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</si>
  <si>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</si>
  <si>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</si>
  <si>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</si>
  <si>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</si>
  <si>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</si>
  <si>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</si>
  <si>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</si>
  <si>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</si>
  <si>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</si>
  <si>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</si>
  <si>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</si>
  <si>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</si>
  <si>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</si>
  <si>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</si>
  <si>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</si>
  <si>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</si>
  <si>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</si>
  <si>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</si>
  <si>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</si>
  <si>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</si>
  <si>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</si>
  <si>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</si>
  <si>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</si>
  <si>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</si>
  <si>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</si>
  <si>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</si>
  <si>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</si>
  <si>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</si>
  <si>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</si>
  <si>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</si>
  <si>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</si>
  <si>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</si>
  <si>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</si>
  <si>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</si>
  <si>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</si>
  <si>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</si>
  <si>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</si>
  <si>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</si>
  <si>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</si>
  <si>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</si>
  <si>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</si>
  <si>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</si>
  <si>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</si>
  <si>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</si>
  <si>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</si>
  <si>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</si>
  <si>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</si>
  <si>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</si>
  <si>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</si>
  <si>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</si>
  <si>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</si>
  <si>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</si>
  <si>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</si>
  <si>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</si>
  <si>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</si>
  <si>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</si>
  <si>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</si>
  <si>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</si>
  <si>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</si>
  <si>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</si>
  <si>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</si>
  <si>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</si>
  <si>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</si>
  <si>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</si>
  <si>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</si>
  <si>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</si>
  <si>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</si>
  <si>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</si>
  <si>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</si>
  <si>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</si>
  <si>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</si>
  <si>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</si>
  <si>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</si>
  <si>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</si>
  <si>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</si>
  <si>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</si>
  <si>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</si>
  <si>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</si>
  <si>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</si>
  <si>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</si>
  <si>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</si>
  <si>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</si>
  <si>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</si>
  <si>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</si>
  <si>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</si>
  <si>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</si>
  <si>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</si>
  <si>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</si>
  <si>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</si>
  <si>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</si>
  <si>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</si>
  <si>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</si>
  <si>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</si>
  <si>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</si>
  <si>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</si>
  <si>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</si>
  <si>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</si>
  <si>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</si>
  <si>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</si>
  <si>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</si>
  <si>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</si>
  <si>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</si>
  <si>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</si>
  <si>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</si>
  <si>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</si>
  <si>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</si>
  <si>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</si>
  <si>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</si>
  <si>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</si>
  <si>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</si>
  <si>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</si>
  <si>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</si>
  <si>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</si>
  <si>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</si>
  <si>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</si>
  <si>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</si>
  <si>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</si>
  <si>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</si>
  <si>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</si>
  <si>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</si>
  <si>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</si>
  <si>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</si>
  <si>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</si>
  <si>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</si>
  <si>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</si>
  <si>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</si>
  <si>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</si>
  <si>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</si>
  <si>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</si>
  <si>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</si>
  <si>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</si>
  <si>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</si>
  <si>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</si>
  <si>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</si>
  <si>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</si>
  <si>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</si>
  <si>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</si>
  <si>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</si>
  <si>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</si>
  <si>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</si>
  <si>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</si>
  <si>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</si>
  <si>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</si>
  <si>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</si>
  <si>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</si>
  <si>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</si>
  <si>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</si>
  <si>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</si>
  <si>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</si>
  <si>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</si>
  <si>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</si>
  <si>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</si>
  <si>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</si>
  <si>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</si>
  <si>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</si>
  <si>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</si>
  <si>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</si>
  <si>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</si>
  <si>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</si>
  <si>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</si>
  <si>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</si>
  <si>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</si>
  <si>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</si>
  <si>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</si>
  <si>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</si>
  <si>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</si>
  <si>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</si>
  <si>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</si>
  <si>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</si>
  <si>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</si>
  <si>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</si>
  <si>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</si>
  <si>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</si>
  <si>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</si>
  <si>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</si>
  <si>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</si>
  <si>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</si>
  <si>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</si>
  <si>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</si>
  <si>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</si>
  <si>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</si>
  <si>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</si>
  <si>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</si>
  <si>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</si>
  <si>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</si>
  <si>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</si>
  <si>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</si>
  <si>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</si>
  <si>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</si>
  <si>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</si>
  <si>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</si>
  <si>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</si>
  <si>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</si>
  <si>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</si>
  <si>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</si>
  <si>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</si>
  <si>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</si>
  <si>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</si>
  <si>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</si>
  <si>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</si>
  <si>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</si>
  <si>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</si>
  <si>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</si>
  <si>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</si>
  <si>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</si>
  <si>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</si>
  <si>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</si>
  <si>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</si>
  <si>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</si>
  <si>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</si>
  <si>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</si>
  <si>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</si>
  <si>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</si>
  <si>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</si>
  <si>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</si>
  <si>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</si>
  <si>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</si>
  <si>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</si>
  <si>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</si>
  <si>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</si>
  <si>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</si>
  <si>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</si>
  <si>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</si>
  <si>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</si>
  <si>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</si>
  <si>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</si>
  <si>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</si>
  <si>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</si>
  <si>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</si>
  <si>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</si>
  <si>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</si>
  <si>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</si>
  <si>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</si>
  <si>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</si>
  <si>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</si>
  <si>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</si>
  <si>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</si>
  <si>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</si>
  <si>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</si>
  <si>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</si>
  <si>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</si>
  <si>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</si>
  <si>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</si>
  <si>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</si>
  <si>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</si>
  <si>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</si>
  <si>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</si>
  <si>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</si>
  <si>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</si>
  <si>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</si>
  <si>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</si>
  <si>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</si>
  <si>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</si>
  <si>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</si>
  <si>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</si>
  <si>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</si>
  <si>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</si>
  <si>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</si>
  <si>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</si>
  <si>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</si>
  <si>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</si>
  <si>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</si>
  <si>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</si>
  <si>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</si>
  <si>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</si>
  <si>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</si>
  <si>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</si>
  <si>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</si>
  <si>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</si>
  <si>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</si>
  <si>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</si>
  <si>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</si>
  <si>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</si>
  <si>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</si>
  <si>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</si>
  <si>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</si>
  <si>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</si>
  <si>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</si>
  <si>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</si>
  <si>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</si>
  <si>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</si>
  <si>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</si>
  <si>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</si>
  <si>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</si>
  <si>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</si>
  <si>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</si>
  <si>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</si>
  <si>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</si>
  <si>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</si>
  <si>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</si>
  <si>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</si>
  <si>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</si>
  <si>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</si>
  <si>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</si>
  <si>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</si>
  <si>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</si>
  <si>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</si>
  <si>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</si>
  <si>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</si>
  <si>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</si>
  <si>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</si>
  <si>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</si>
  <si>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</si>
  <si>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</si>
  <si>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</si>
  <si>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</si>
  <si>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</si>
  <si>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</si>
  <si>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</si>
  <si>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</si>
  <si>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</si>
  <si>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</si>
  <si>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</si>
  <si>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</si>
  <si>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</si>
  <si>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</si>
  <si>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</si>
  <si>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</si>
  <si>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</si>
  <si>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</si>
  <si>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</si>
  <si>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</si>
  <si>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</si>
  <si>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</si>
  <si>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</si>
  <si>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</si>
  <si>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</si>
  <si>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</si>
  <si>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</si>
  <si>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</si>
  <si>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</si>
  <si>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</si>
  <si>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</si>
  <si>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</si>
  <si>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</si>
  <si>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</si>
  <si>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</si>
  <si>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</si>
  <si>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</si>
  <si>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</si>
  <si>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</si>
  <si>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</si>
  <si>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</si>
  <si>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</si>
  <si>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</si>
  <si>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</si>
  <si>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</si>
  <si>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</si>
  <si>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</si>
  <si>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</si>
  <si>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</si>
  <si>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</si>
  <si>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</si>
  <si>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</si>
  <si>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</si>
  <si>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</si>
  <si>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</si>
  <si>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</si>
  <si>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</si>
  <si>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</si>
  <si>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</si>
  <si>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</si>
  <si>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</si>
  <si>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</si>
  <si>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</si>
  <si>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</si>
  <si>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</si>
  <si>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</si>
  <si>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</si>
  <si>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</si>
  <si>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</si>
  <si>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</si>
  <si>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</si>
  <si>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</si>
  <si>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</si>
  <si>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</si>
  <si>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</si>
  <si>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</si>
  <si>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</si>
  <si>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</si>
  <si>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</si>
  <si>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</si>
  <si>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</si>
  <si>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</si>
  <si>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</si>
  <si>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</si>
  <si>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</si>
  <si>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</si>
  <si>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</si>
  <si>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</si>
  <si>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</si>
  <si>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</si>
  <si>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</si>
  <si>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</si>
  <si>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</si>
  <si>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</si>
  <si>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</si>
  <si>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</si>
  <si>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</si>
  <si>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</si>
  <si>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</si>
  <si>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</si>
  <si>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</si>
  <si>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</si>
  <si>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</si>
  <si>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</si>
  <si>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</si>
  <si>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</si>
  <si>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</si>
  <si>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</si>
  <si>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</si>
  <si>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</si>
  <si>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</si>
  <si>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</si>
  <si>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</si>
  <si>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</si>
  <si>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</si>
  <si>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</si>
  <si>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</si>
  <si>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</si>
  <si>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</si>
  <si>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</si>
  <si>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</si>
  <si>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</si>
  <si>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</si>
  <si>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</si>
  <si>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</si>
  <si>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</si>
  <si>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</si>
  <si>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</si>
  <si>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</si>
  <si>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</si>
  <si>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</si>
  <si>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</si>
  <si>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</si>
  <si>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</si>
  <si>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</si>
  <si>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</si>
  <si>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</si>
  <si>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</si>
  <si>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</si>
  <si>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</si>
  <si>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</si>
  <si>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</si>
  <si>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</si>
  <si>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</si>
  <si>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</si>
  <si>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</si>
  <si>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</si>
  <si>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</si>
  <si>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</si>
  <si>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</si>
  <si>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</si>
  <si>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</si>
  <si>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</si>
  <si>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</si>
  <si>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</si>
  <si>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</si>
  <si>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</si>
  <si>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</si>
  <si>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</si>
  <si>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</si>
  <si>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</si>
  <si>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</si>
  <si>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</si>
  <si>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</si>
  <si>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</si>
  <si>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</si>
  <si>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</si>
  <si>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</si>
  <si>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</si>
  <si>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</si>
  <si>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</si>
  <si>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</si>
  <si>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</si>
  <si>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</si>
  <si>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</si>
  <si>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</si>
  <si>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</si>
  <si>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</si>
  <si>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</si>
  <si>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</si>
  <si>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</si>
  <si>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</si>
  <si>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</si>
  <si>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</si>
  <si>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</si>
  <si>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</si>
  <si>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</si>
  <si>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</si>
  <si>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</si>
  <si>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</si>
  <si>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</si>
  <si>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</si>
  <si>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</si>
  <si>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</si>
  <si>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</si>
  <si>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</si>
  <si>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</si>
  <si>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</si>
  <si>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</si>
  <si>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</si>
  <si>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</si>
  <si>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</si>
  <si>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</si>
  <si>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</si>
  <si>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</si>
  <si>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</si>
  <si>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</si>
  <si>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</si>
  <si>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</si>
  <si>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</si>
  <si>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</si>
  <si>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</si>
  <si>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</si>
  <si>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</si>
  <si>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</si>
  <si>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</si>
  <si>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</si>
  <si>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</si>
  <si>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</si>
  <si>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</si>
  <si>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</si>
  <si>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</si>
  <si>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</si>
  <si>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</si>
  <si>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</si>
  <si>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</si>
  <si>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</si>
  <si>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</si>
  <si>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</si>
  <si>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</si>
  <si>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</si>
  <si>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</si>
  <si>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</si>
  <si>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</si>
  <si>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</si>
  <si>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</si>
  <si>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</si>
  <si>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</si>
  <si>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</si>
  <si>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</si>
  <si>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</si>
  <si>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</si>
  <si>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</si>
  <si>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</si>
  <si>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</si>
  <si>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</si>
  <si>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</si>
  <si>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</si>
  <si>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</si>
  <si>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</si>
  <si>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</si>
  <si>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</si>
  <si>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</si>
  <si>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</si>
  <si>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</si>
  <si>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</si>
  <si>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</si>
  <si>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</si>
  <si>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</si>
  <si>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</si>
  <si>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</si>
  <si>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</si>
  <si>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</si>
  <si>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</si>
  <si>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</si>
  <si>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</si>
  <si>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</si>
  <si>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</si>
  <si>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</si>
  <si>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</si>
  <si>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</si>
  <si>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</si>
  <si>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</si>
  <si>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</si>
  <si>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</si>
  <si>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</si>
  <si>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</si>
  <si>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</si>
  <si>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</si>
  <si>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</si>
  <si>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</si>
  <si>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</si>
  <si>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</si>
  <si>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</si>
  <si>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</si>
  <si>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</si>
  <si>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</si>
  <si>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</si>
  <si>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</si>
  <si>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</si>
  <si>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</si>
  <si>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</si>
  <si>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</si>
  <si>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</si>
  <si>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</si>
  <si>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</si>
  <si>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</si>
  <si>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</si>
  <si>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</si>
  <si>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</si>
  <si>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</si>
  <si>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</si>
  <si>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</si>
  <si>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</si>
  <si>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</si>
  <si>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</si>
  <si>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</si>
  <si>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</si>
  <si>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</si>
  <si>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</si>
  <si>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</si>
  <si>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</si>
  <si>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</si>
  <si>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</si>
  <si>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</si>
  <si>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</si>
  <si>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</si>
  <si>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</si>
  <si>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</si>
  <si>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</si>
  <si>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</si>
  <si>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</si>
  <si>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</si>
  <si>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</si>
  <si>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</si>
  <si>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</si>
  <si>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</si>
  <si>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</si>
  <si>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</si>
  <si>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</si>
  <si>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</si>
  <si>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</si>
  <si>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</si>
  <si>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</si>
  <si>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</si>
  <si>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</si>
  <si>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</si>
  <si>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</si>
  <si>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</si>
  <si>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</si>
  <si>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</si>
  <si>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</si>
  <si>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</si>
  <si>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</si>
  <si>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</si>
  <si>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</si>
  <si>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</si>
  <si>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</si>
  <si>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</si>
  <si>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</si>
  <si>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</si>
  <si>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</si>
  <si>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</si>
  <si>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</si>
  <si>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</si>
  <si>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</si>
  <si>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</si>
  <si>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</si>
  <si>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</si>
  <si>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</si>
  <si>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</si>
  <si>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</si>
  <si>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</si>
  <si>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</si>
  <si>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</si>
  <si>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</si>
  <si>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</si>
  <si>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</si>
  <si>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</si>
  <si>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</si>
  <si>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</si>
  <si>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</si>
  <si>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</si>
  <si>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</si>
  <si>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</si>
  <si>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</si>
  <si>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</si>
  <si>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</si>
  <si>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</si>
  <si>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</si>
  <si>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</si>
  <si>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</si>
  <si>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</si>
  <si>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</si>
  <si>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</si>
  <si>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</si>
  <si>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</si>
  <si>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</si>
  <si>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</si>
  <si>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</si>
  <si>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</si>
  <si>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</si>
  <si>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</si>
  <si>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</si>
  <si>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</si>
  <si>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</si>
  <si>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</si>
  <si>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</si>
  <si>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</si>
  <si>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</si>
  <si>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</si>
  <si>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</si>
  <si>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</si>
  <si>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</si>
  <si>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</si>
  <si>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</si>
  <si>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</si>
  <si>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</si>
  <si>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</si>
  <si>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</si>
  <si>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</si>
  <si>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</si>
  <si>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</si>
  <si>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</si>
  <si>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</si>
  <si>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</si>
  <si>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</si>
  <si>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</si>
  <si>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</si>
  <si>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</si>
  <si>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</si>
  <si>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</si>
  <si>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</si>
  <si>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</si>
  <si>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</si>
  <si>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</si>
  <si>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</si>
  <si>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</si>
  <si>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</si>
  <si>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</si>
  <si>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</si>
  <si>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</si>
  <si>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</si>
  <si>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</si>
  <si>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</si>
  <si>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</si>
  <si>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</si>
  <si>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</si>
  <si>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</si>
  <si>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</si>
  <si>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</si>
  <si>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</si>
  <si>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</si>
  <si>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</si>
  <si>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</si>
  <si>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</si>
  <si>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</si>
  <si>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</si>
  <si>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</si>
  <si>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</si>
  <si>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</si>
  <si>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</si>
  <si>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</si>
  <si>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</si>
  <si>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</si>
  <si>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</si>
  <si>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</si>
  <si>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</si>
  <si>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</si>
  <si>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</si>
  <si>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</si>
  <si>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</si>
  <si>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</si>
  <si>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</si>
  <si>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</si>
  <si>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</si>
  <si>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</si>
  <si>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</si>
  <si>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</si>
  <si>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</si>
  <si>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</si>
  <si>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</si>
  <si>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</si>
  <si>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</si>
  <si>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</si>
  <si>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</si>
  <si>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</si>
  <si>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</si>
  <si>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</si>
  <si>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</si>
  <si>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</si>
  <si>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</si>
  <si>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</si>
  <si>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</si>
  <si>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</si>
  <si>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</si>
  <si>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</si>
  <si>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</si>
  <si>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</si>
  <si>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</si>
  <si>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</si>
  <si>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</si>
  <si>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</si>
  <si>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</si>
  <si>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</si>
  <si>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</si>
  <si>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</si>
  <si>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</si>
  <si>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</si>
  <si>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</si>
  <si>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</si>
  <si>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</si>
  <si>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</si>
  <si>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</si>
  <si>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</si>
  <si>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</si>
  <si>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</si>
  <si>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</si>
  <si>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</si>
  <si>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</si>
  <si>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</si>
  <si>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</si>
  <si>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</si>
  <si>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</si>
  <si>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</si>
  <si>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</si>
  <si>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</si>
  <si>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</si>
  <si>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</si>
  <si>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</si>
  <si>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</si>
  <si>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</si>
  <si>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</si>
  <si>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</si>
  <si>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</si>
  <si>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</si>
  <si>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</si>
  <si>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</si>
  <si>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</si>
  <si>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</si>
  <si>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</si>
  <si>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</si>
  <si>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</si>
  <si>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</si>
  <si>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</si>
  <si>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</si>
  <si>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</si>
  <si>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</si>
  <si>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</si>
  <si>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</si>
  <si>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</si>
  <si>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</si>
  <si>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</si>
  <si>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</si>
  <si>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</si>
  <si>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</si>
  <si>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</si>
  <si>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</si>
  <si>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</si>
  <si>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</si>
  <si>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</si>
  <si>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</si>
  <si>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</si>
  <si>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</si>
  <si>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</si>
  <si>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</si>
  <si>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</si>
  <si>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</si>
  <si>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</si>
  <si>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</si>
  <si>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</si>
  <si>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</si>
  <si>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</si>
  <si>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</si>
  <si>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</si>
  <si>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</si>
  <si>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</si>
  <si>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</si>
  <si>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</si>
  <si>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</si>
  <si>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</si>
  <si>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</si>
  <si>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</si>
  <si>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</si>
  <si>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</si>
  <si>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</si>
  <si>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</si>
  <si>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</si>
  <si>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</si>
  <si>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</si>
  <si>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</si>
  <si>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</si>
  <si>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</si>
  <si>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</si>
  <si>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</si>
  <si>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</si>
  <si>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</si>
  <si>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</si>
  <si>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</si>
  <si>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</si>
  <si>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</si>
  <si>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</si>
  <si>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</si>
  <si>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</si>
  <si>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</si>
  <si>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</si>
  <si>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</si>
  <si>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</si>
  <si>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</si>
  <si>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</si>
  <si>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</si>
  <si>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</si>
  <si>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</si>
  <si>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</si>
  <si>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</si>
  <si>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</si>
  <si>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</si>
  <si>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</si>
  <si>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</si>
  <si>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</si>
  <si>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</si>
  <si>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</si>
  <si>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</si>
  <si>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</si>
  <si>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</si>
  <si>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</si>
  <si>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</si>
  <si>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</si>
  <si>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</si>
  <si>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</si>
  <si>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</si>
  <si>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</si>
  <si>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</si>
  <si>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</si>
  <si>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</si>
  <si>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</si>
  <si>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</si>
  <si>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</si>
  <si>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</si>
  <si>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</si>
  <si>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</si>
  <si>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</si>
  <si>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</si>
  <si>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</si>
  <si>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</si>
  <si>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</si>
  <si>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</si>
  <si>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</si>
  <si>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</si>
  <si>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</si>
  <si>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</si>
  <si>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</si>
  <si>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</si>
  <si>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</si>
  <si>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</si>
  <si>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</si>
  <si>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</si>
  <si>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</si>
  <si>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</si>
  <si>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</si>
  <si>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</si>
  <si>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</si>
  <si>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</si>
  <si>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</si>
  <si>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</si>
  <si>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</si>
  <si>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</si>
  <si>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</si>
  <si>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</si>
  <si>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</si>
  <si>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</si>
  <si>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</si>
  <si>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</si>
  <si>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</si>
  <si>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</si>
  <si>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</si>
  <si>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</si>
  <si>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</si>
  <si>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</si>
  <si>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</si>
  <si>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</si>
  <si>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</si>
  <si>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</si>
  <si>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</si>
  <si>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</si>
  <si>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</si>
  <si>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</si>
  <si>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</si>
  <si>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</si>
  <si>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</si>
  <si>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</si>
  <si>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</si>
  <si>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</si>
  <si>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</si>
  <si>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</si>
  <si>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</si>
  <si>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</si>
  <si>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</si>
  <si>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</si>
  <si>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</si>
  <si>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</si>
  <si>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</si>
  <si>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</si>
  <si>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</si>
  <si>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</si>
  <si>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</si>
  <si>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</si>
  <si>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</si>
  <si>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</si>
  <si>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</si>
  <si>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</si>
  <si>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</si>
  <si>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</si>
  <si>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</si>
  <si>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</si>
  <si>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</si>
  <si>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</si>
  <si>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</si>
  <si>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</si>
  <si>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</si>
  <si>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</si>
  <si>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</si>
  <si>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</si>
  <si>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</si>
  <si>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</si>
  <si>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</si>
  <si>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</si>
  <si>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</si>
  <si>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</si>
  <si>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</si>
  <si>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</si>
  <si>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</si>
  <si>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</si>
  <si>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</si>
  <si>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</si>
  <si>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</si>
  <si>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</si>
  <si>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</si>
  <si>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</si>
  <si>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</si>
  <si>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</si>
  <si>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</si>
  <si>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</si>
  <si>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</si>
  <si>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</si>
  <si>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</si>
  <si>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</si>
  <si>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</si>
  <si>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</si>
  <si>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</si>
  <si>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</si>
  <si>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</si>
  <si>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</si>
  <si>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</si>
  <si>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</si>
  <si>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</si>
  <si>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</si>
  <si>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</si>
  <si>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</si>
  <si>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</si>
  <si>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</si>
  <si>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</si>
  <si>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</si>
  <si>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</si>
  <si>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</si>
  <si>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</si>
  <si>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</si>
  <si>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</si>
  <si>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</si>
  <si>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</si>
  <si>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</si>
  <si>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</si>
  <si>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</si>
  <si>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</si>
  <si>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</si>
  <si>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</si>
  <si>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</si>
  <si>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</si>
  <si>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</si>
  <si>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</si>
  <si>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</si>
  <si>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</si>
  <si>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</si>
  <si>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</si>
  <si>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</si>
  <si>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</si>
  <si>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</si>
  <si>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</si>
  <si>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</si>
  <si>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</si>
  <si>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</si>
  <si>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</si>
  <si>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</si>
  <si>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</si>
  <si>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</si>
  <si>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</si>
  <si>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</si>
  <si>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</si>
  <si>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</si>
  <si>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</si>
  <si>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</si>
  <si>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</si>
  <si>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</si>
  <si>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</si>
  <si>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</si>
  <si>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</si>
  <si>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</si>
  <si>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</si>
  <si>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</si>
  <si>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</si>
  <si>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</si>
  <si>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</si>
  <si>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</si>
  <si>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</si>
  <si>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</si>
  <si>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</si>
  <si>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</si>
  <si>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</si>
  <si>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</si>
  <si>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</si>
  <si>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</si>
  <si>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</si>
  <si>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</si>
  <si>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</si>
  <si>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</si>
  <si>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</si>
  <si>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</si>
  <si>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</si>
  <si>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</si>
  <si>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</si>
  <si>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</si>
  <si>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</si>
  <si>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</si>
  <si>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</si>
  <si>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</si>
  <si>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</si>
  <si>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</si>
  <si>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</si>
  <si>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</si>
  <si>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</si>
  <si>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</si>
  <si>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</si>
  <si>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</si>
  <si>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</si>
  <si>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</si>
  <si>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</si>
  <si>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</si>
  <si>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</si>
  <si>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</si>
  <si>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</si>
  <si>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</si>
  <si>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</si>
  <si>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</si>
  <si>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</si>
  <si>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</si>
  <si>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</si>
  <si>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</si>
  <si>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</si>
  <si>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</si>
  <si>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</si>
  <si>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</si>
  <si>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</si>
  <si>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</si>
  <si>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</si>
  <si>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</si>
  <si>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</si>
  <si>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</si>
  <si>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</si>
  <si>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</si>
  <si>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</si>
  <si>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</si>
  <si>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</si>
  <si>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</si>
  <si>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</si>
  <si>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</si>
  <si>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</si>
  <si>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</si>
  <si>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</si>
  <si>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</si>
  <si>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</si>
  <si>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</si>
  <si>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</si>
  <si>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</si>
  <si>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</si>
  <si>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</si>
  <si>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</si>
  <si>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</si>
  <si>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</si>
  <si>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</si>
  <si>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</si>
  <si>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</si>
  <si>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</si>
  <si>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</si>
  <si>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</si>
  <si>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</si>
  <si>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</si>
  <si>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</si>
  <si>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</si>
  <si>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</si>
  <si>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</si>
  <si>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</si>
  <si>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</si>
  <si>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</si>
  <si>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</si>
  <si>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</si>
  <si>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</si>
  <si>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</si>
  <si>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</si>
  <si>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</si>
  <si>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</si>
  <si>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</si>
  <si>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</si>
  <si>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</si>
  <si>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</si>
  <si>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</si>
  <si>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</si>
  <si>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</si>
  <si>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</si>
  <si>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</si>
  <si>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</si>
  <si>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</si>
  <si>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</si>
  <si>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</si>
  <si>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</si>
  <si>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</si>
  <si>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</si>
  <si>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</si>
  <si>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</si>
  <si>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</si>
  <si>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</si>
  <si>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</si>
  <si>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</si>
  <si>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</si>
  <si>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</si>
  <si>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</si>
  <si>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</si>
  <si>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</si>
  <si>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</si>
  <si>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</si>
  <si>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</si>
  <si>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</si>
  <si>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</si>
  <si>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</si>
  <si>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</si>
  <si>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</si>
  <si>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</si>
  <si>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</si>
  <si>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</si>
  <si>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</si>
  <si>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</si>
  <si>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</si>
  <si>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</si>
  <si>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</si>
  <si>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</si>
  <si>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</si>
  <si>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</si>
  <si>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</si>
  <si>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</si>
  <si>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</si>
  <si>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</si>
  <si>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</si>
  <si>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</si>
  <si>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</si>
  <si>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</si>
  <si>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</si>
  <si>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</si>
  <si>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</si>
  <si>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</si>
  <si>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</si>
  <si>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</si>
  <si>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</si>
  <si>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</si>
  <si>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</si>
  <si>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</si>
  <si>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</si>
  <si>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</si>
  <si>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</si>
  <si>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</si>
  <si>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</si>
  <si>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</si>
  <si>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</si>
  <si>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</si>
  <si>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</si>
  <si>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</si>
  <si>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</si>
  <si>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</si>
  <si>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</si>
  <si>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</si>
  <si>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</si>
  <si>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</si>
  <si>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</si>
  <si>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</si>
  <si>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</si>
  <si>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</si>
  <si>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</si>
  <si>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</si>
  <si>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</si>
  <si>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</si>
  <si>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</si>
  <si>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</si>
  <si>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</si>
  <si>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</si>
  <si>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</si>
  <si>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</si>
  <si>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</si>
  <si>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</si>
  <si>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</si>
  <si>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</si>
  <si>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</si>
  <si>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</si>
  <si>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</si>
  <si>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</si>
  <si>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</si>
  <si>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</si>
  <si>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</si>
  <si>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</si>
  <si>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</si>
  <si>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</si>
  <si>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</si>
  <si>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</si>
  <si>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</si>
  <si>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</si>
  <si>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</si>
  <si>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</si>
  <si>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</si>
  <si>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</si>
  <si>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</si>
  <si>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</si>
  <si>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</si>
  <si>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</si>
  <si>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</si>
  <si>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</si>
  <si>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</si>
  <si>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</si>
  <si>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</si>
  <si>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</si>
  <si>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</si>
  <si>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</si>
  <si>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</si>
  <si>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</si>
  <si>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</si>
  <si>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</si>
  <si>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</si>
  <si>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</si>
  <si>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</si>
  <si>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</si>
  <si>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</si>
  <si>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</si>
  <si>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</si>
  <si>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</si>
  <si>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</si>
  <si>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</si>
  <si>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</si>
  <si>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</si>
  <si>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</si>
  <si>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</si>
  <si>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</si>
  <si>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</si>
  <si>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</si>
  <si>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</si>
  <si>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</si>
  <si>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</si>
  <si>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</si>
  <si>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</si>
  <si>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</si>
  <si>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</si>
  <si>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</si>
  <si>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</si>
  <si>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</si>
  <si>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</si>
  <si>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</si>
  <si>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</si>
  <si>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</si>
  <si>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</si>
  <si>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</si>
  <si>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</si>
  <si>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</si>
  <si>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</si>
  <si>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</si>
  <si>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</si>
  <si>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</si>
  <si>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</si>
  <si>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</si>
  <si>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</si>
  <si>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</si>
  <si>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</si>
  <si>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</si>
  <si>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</si>
  <si>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</si>
  <si>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</si>
  <si>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</si>
  <si>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</si>
  <si>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</si>
  <si>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</si>
  <si>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</si>
  <si>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</si>
  <si>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</si>
  <si>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</si>
  <si>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</si>
  <si>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</si>
  <si>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</si>
  <si>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</si>
  <si>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</si>
  <si>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</si>
  <si>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</si>
  <si>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</si>
  <si>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</si>
  <si>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</si>
  <si>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</si>
  <si>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</si>
  <si>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</si>
  <si>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</si>
  <si>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</si>
  <si>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</si>
  <si>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</si>
  <si>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</si>
  <si>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</si>
  <si>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</si>
  <si>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</si>
  <si>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</si>
  <si>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</si>
  <si>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</si>
  <si>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</si>
  <si>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</si>
  <si>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</si>
  <si>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</si>
  <si>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</si>
  <si>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</si>
  <si>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</si>
  <si>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</si>
  <si>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</si>
  <si>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</si>
  <si>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</si>
  <si>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</si>
  <si>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</si>
  <si>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</si>
  <si>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</si>
  <si>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</si>
  <si>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</si>
  <si>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</si>
  <si>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</si>
  <si>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</si>
  <si>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</si>
  <si>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</si>
  <si>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</si>
  <si>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</si>
  <si>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</si>
  <si>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</si>
  <si>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</si>
  <si>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</si>
  <si>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</si>
  <si>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</si>
  <si>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</si>
  <si>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</si>
  <si>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</si>
  <si>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</si>
  <si>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</si>
  <si>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</si>
  <si>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</si>
  <si>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</si>
  <si>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</si>
  <si>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</si>
  <si>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</si>
  <si>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</si>
  <si>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</si>
  <si>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</si>
  <si>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</si>
  <si>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</si>
  <si>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</si>
  <si>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</si>
  <si>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</si>
  <si>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</si>
  <si>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</si>
  <si>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</si>
  <si>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</si>
  <si>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</si>
  <si>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</si>
  <si>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</si>
  <si>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</si>
  <si>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</si>
  <si>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</si>
  <si>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</si>
  <si>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</si>
  <si>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</si>
  <si>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</si>
  <si>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</si>
  <si>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</si>
  <si>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</si>
  <si>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</si>
  <si>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</si>
  <si>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</si>
  <si>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</si>
  <si>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</si>
  <si>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</si>
  <si>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</si>
  <si>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</si>
  <si>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</si>
  <si>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</si>
  <si>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</si>
  <si>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</si>
  <si>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</si>
  <si>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</si>
  <si>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</si>
  <si>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</si>
  <si>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</si>
  <si>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</si>
  <si>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</si>
  <si>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</si>
  <si>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</si>
  <si>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</si>
  <si>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</si>
  <si>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</si>
  <si>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</si>
  <si>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</si>
  <si>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</si>
  <si>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</si>
  <si>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</si>
  <si>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</si>
  <si>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</si>
  <si>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</si>
  <si>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</si>
  <si>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</si>
  <si>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</si>
  <si>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</si>
  <si>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</si>
  <si>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</si>
  <si>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</si>
  <si>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</si>
  <si>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</si>
  <si>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</si>
  <si>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</si>
  <si>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</si>
  <si>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</si>
  <si>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</si>
  <si>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</si>
  <si>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</si>
  <si>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</si>
  <si>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</si>
  <si>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</si>
  <si>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</si>
  <si>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</si>
  <si>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</si>
  <si>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</si>
  <si>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</si>
  <si>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</si>
  <si>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</si>
  <si>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</si>
  <si>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</si>
  <si>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</si>
  <si>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</si>
  <si>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</si>
  <si>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</si>
  <si>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</si>
  <si>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</si>
  <si>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</si>
  <si>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</si>
  <si>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</si>
  <si>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</si>
  <si>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</si>
  <si>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</si>
  <si>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</si>
  <si>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</si>
  <si>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</si>
  <si>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</si>
  <si>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</si>
  <si>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</si>
  <si>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</si>
  <si>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</si>
  <si>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</si>
  <si>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</si>
  <si>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</si>
  <si>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</si>
  <si>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</si>
  <si>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</si>
  <si>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</si>
  <si>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</si>
  <si>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</si>
  <si>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</si>
  <si>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</si>
  <si>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</si>
  <si>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</si>
  <si>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</si>
  <si>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</si>
  <si>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</si>
  <si>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</si>
  <si>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</si>
  <si>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</si>
  <si>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</si>
  <si>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</si>
  <si>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</si>
  <si>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</si>
  <si>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</si>
  <si>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</si>
  <si>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</si>
  <si>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</si>
  <si>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</si>
  <si>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</si>
  <si>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</si>
  <si>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</si>
  <si>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</si>
  <si>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</si>
  <si>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</si>
  <si>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</si>
  <si>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</si>
  <si>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</si>
  <si>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</si>
  <si>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</si>
  <si>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</si>
  <si>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</si>
  <si>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</si>
  <si>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</si>
  <si>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</si>
  <si>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</si>
  <si>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</si>
  <si>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</si>
  <si>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</si>
  <si>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</si>
  <si>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</si>
  <si>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</si>
  <si>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</si>
  <si>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</si>
  <si>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</si>
  <si>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</si>
  <si>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</si>
  <si>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</si>
  <si>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</si>
  <si>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</si>
  <si>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</si>
  <si>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</si>
  <si>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</si>
  <si>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</si>
  <si>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</si>
  <si>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</si>
  <si>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</si>
  <si>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</si>
  <si>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</si>
  <si>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</si>
  <si>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</si>
  <si>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</si>
  <si>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</si>
  <si>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</si>
  <si>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</si>
  <si>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</si>
  <si>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</si>
  <si>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</si>
  <si>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</si>
  <si>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</si>
  <si>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</si>
  <si>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</si>
  <si>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</si>
  <si>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</si>
  <si>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</si>
  <si>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</si>
  <si>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</si>
  <si>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</si>
  <si>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</si>
  <si>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</si>
  <si>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</si>
  <si>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</si>
  <si>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</si>
  <si>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</si>
  <si>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</si>
  <si>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</si>
  <si>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</si>
  <si>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</si>
  <si>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</si>
  <si>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</si>
  <si>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</si>
  <si>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</si>
  <si>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</si>
  <si>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</si>
  <si>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</si>
  <si>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</si>
  <si>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</si>
  <si>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</si>
  <si>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</si>
  <si>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</si>
  <si>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</si>
  <si>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</si>
  <si>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</si>
  <si>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</si>
  <si>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</si>
  <si>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</si>
  <si>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</si>
  <si>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</si>
  <si>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</si>
  <si>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</si>
  <si>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</si>
  <si>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</si>
  <si>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</si>
  <si>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</si>
  <si>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</si>
  <si>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</si>
  <si>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</si>
  <si>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</si>
  <si>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</si>
  <si>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</si>
  <si>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</si>
  <si>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</si>
  <si>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</si>
  <si>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</si>
  <si>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</si>
  <si>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</si>
  <si>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</si>
  <si>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</si>
  <si>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</si>
  <si>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</si>
  <si>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</si>
  <si>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</si>
  <si>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</si>
  <si>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</si>
  <si>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</si>
  <si>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</si>
  <si>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</si>
  <si>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</si>
  <si>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</si>
  <si>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</si>
  <si>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</si>
  <si>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</si>
  <si>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</si>
  <si>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</si>
  <si>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</si>
  <si>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</si>
  <si>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</si>
  <si>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</si>
  <si>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</si>
  <si>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</si>
  <si>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</si>
  <si>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</si>
  <si>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</si>
  <si>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</si>
  <si>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</si>
  <si>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</si>
  <si>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</si>
  <si>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</si>
  <si>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</si>
  <si>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</si>
  <si>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</si>
  <si>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</si>
  <si>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</si>
  <si>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</si>
  <si>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</si>
  <si>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</si>
  <si>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</si>
  <si>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</si>
  <si>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</si>
  <si>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</si>
  <si>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</si>
  <si>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</si>
  <si>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</si>
  <si>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</si>
  <si>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</si>
  <si>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</si>
  <si>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</si>
  <si>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</si>
  <si>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</si>
  <si>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</si>
  <si>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</si>
  <si>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</si>
  <si>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</si>
  <si>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</si>
  <si>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</si>
  <si>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</si>
  <si>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</si>
  <si>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</si>
  <si>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</si>
  <si>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</si>
  <si>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</si>
  <si>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</si>
  <si>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</si>
  <si>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</si>
  <si>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</si>
  <si>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</si>
  <si>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</si>
  <si>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</si>
  <si>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</si>
  <si>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</si>
  <si>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</si>
  <si>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</si>
  <si>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</si>
  <si>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</si>
  <si>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</si>
  <si>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</si>
  <si>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</si>
  <si>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</si>
  <si>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</si>
  <si>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</si>
  <si>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</si>
  <si>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</si>
  <si>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</si>
  <si>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</si>
  <si>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</si>
  <si>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</si>
  <si>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</si>
  <si>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</si>
  <si>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</si>
  <si>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</si>
  <si>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</si>
  <si>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</si>
  <si>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</si>
  <si>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</si>
  <si>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</si>
  <si>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</si>
  <si>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</si>
  <si>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</si>
  <si>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</si>
  <si>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</si>
  <si>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</si>
  <si>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</si>
  <si>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</si>
  <si>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</si>
  <si>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</si>
  <si>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</si>
  <si>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</si>
  <si>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</si>
  <si>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</si>
  <si>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</si>
  <si>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</si>
  <si>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</si>
  <si>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</si>
  <si>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</si>
  <si>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</si>
  <si>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</si>
  <si>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</si>
  <si>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</si>
  <si>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</si>
  <si>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</si>
  <si>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</si>
  <si>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</si>
  <si>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</si>
  <si>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</si>
  <si>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</si>
  <si>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</si>
  <si>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</si>
  <si>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</si>
  <si>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</si>
  <si>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</si>
  <si>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</si>
  <si>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</si>
  <si>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</si>
  <si>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</si>
  <si>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</si>
  <si>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</si>
  <si>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</si>
  <si>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</si>
  <si>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</si>
  <si>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</si>
  <si>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</si>
  <si>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</si>
  <si>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</si>
  <si>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</si>
  <si>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</si>
  <si>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</si>
  <si>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</si>
  <si>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</si>
  <si>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</si>
  <si>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</si>
  <si>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</si>
  <si>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</si>
  <si>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</si>
  <si>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</si>
  <si>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</si>
  <si>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</si>
  <si>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</si>
  <si>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</si>
  <si>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</si>
  <si>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</si>
  <si>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</si>
  <si>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</si>
  <si>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</si>
  <si>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</si>
  <si>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</si>
  <si>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</si>
  <si>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</si>
  <si>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</si>
  <si>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</si>
  <si>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</si>
  <si>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</si>
  <si>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</si>
  <si>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</si>
  <si>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</si>
  <si>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</si>
  <si>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</si>
  <si>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</si>
  <si>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</si>
  <si>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</si>
  <si>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</si>
  <si>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</si>
  <si>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</si>
  <si>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</si>
  <si>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</si>
  <si>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</si>
  <si>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</si>
  <si>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</si>
  <si>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</si>
  <si>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</si>
  <si>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</si>
  <si>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</si>
  <si>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</si>
  <si>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</si>
  <si>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</si>
  <si>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</si>
  <si>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</si>
  <si>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</si>
  <si>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</si>
  <si>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</si>
  <si>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</si>
  <si>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</si>
  <si>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</si>
  <si>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</si>
  <si>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</si>
  <si>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</si>
  <si>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</si>
  <si>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</si>
  <si>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</si>
  <si>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</si>
  <si>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</si>
  <si>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</si>
  <si>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</si>
  <si>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</si>
  <si>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</si>
  <si>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</si>
  <si>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</si>
  <si>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</si>
  <si>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</si>
  <si>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</si>
  <si>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</si>
  <si>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</si>
  <si>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</si>
  <si>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</si>
  <si>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</si>
  <si>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</si>
  <si>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</si>
  <si>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</si>
  <si>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</si>
  <si>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</si>
  <si>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</si>
  <si>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</si>
  <si>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</si>
  <si>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</si>
  <si>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</si>
  <si>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</si>
  <si>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</si>
  <si>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</si>
  <si>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</si>
  <si>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</si>
  <si>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</si>
  <si>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</si>
  <si>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</si>
  <si>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</si>
  <si>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</si>
  <si>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</si>
  <si>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</si>
  <si>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</si>
  <si>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</si>
  <si>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</si>
  <si>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</si>
  <si>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</si>
  <si>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</si>
  <si>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</si>
  <si>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</si>
  <si>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</si>
  <si>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</si>
  <si>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</si>
  <si>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</si>
  <si>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</si>
  <si>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</si>
  <si>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</si>
  <si>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</si>
  <si>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</si>
  <si>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</si>
  <si>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</si>
  <si>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</si>
  <si>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</si>
  <si>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</si>
  <si>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</si>
  <si>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</si>
  <si>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</si>
  <si>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</si>
  <si>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</si>
  <si>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</si>
  <si>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</si>
  <si>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</si>
  <si>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</si>
  <si>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</si>
  <si>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</si>
  <si>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</si>
  <si>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</si>
  <si>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</si>
  <si>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</si>
  <si>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</si>
  <si>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</si>
  <si>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</si>
  <si>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</si>
  <si>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</si>
  <si>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</si>
  <si>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</si>
  <si>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</si>
  <si>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</si>
  <si>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</si>
  <si>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</si>
  <si>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</si>
  <si>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</si>
  <si>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</si>
  <si>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</si>
  <si>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</si>
  <si>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</si>
  <si>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</si>
  <si>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</si>
  <si>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</si>
  <si>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</si>
  <si>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</si>
  <si>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</si>
  <si>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</si>
  <si>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</si>
  <si>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</si>
  <si>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</si>
  <si>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</si>
  <si>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</si>
  <si>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</si>
  <si>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</si>
  <si>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</si>
  <si>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</si>
  <si>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</si>
  <si>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</si>
  <si>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</si>
  <si>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</si>
  <si>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</si>
  <si>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</si>
  <si>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</si>
  <si>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</si>
  <si>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</si>
  <si>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</si>
  <si>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</si>
  <si>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</si>
  <si>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</si>
  <si>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</si>
  <si>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</si>
  <si>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</si>
  <si>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</si>
  <si>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</si>
  <si>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</si>
  <si>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</si>
  <si>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</si>
  <si>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</si>
  <si>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</si>
  <si>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</si>
  <si>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</si>
  <si>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</si>
  <si>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</si>
  <si>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</si>
  <si>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</si>
  <si>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</si>
  <si>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</si>
  <si>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</si>
  <si>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</si>
  <si>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</si>
  <si>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</si>
  <si>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</si>
  <si>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</si>
  <si>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</si>
  <si>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</si>
  <si>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</si>
  <si>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</si>
  <si>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</si>
  <si>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</si>
  <si>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</si>
  <si>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</si>
  <si>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</si>
  <si>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</si>
  <si>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</si>
  <si>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</si>
  <si>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</si>
  <si>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</si>
  <si>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</si>
  <si>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</si>
  <si>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</si>
  <si>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</si>
  <si>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</si>
  <si>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</si>
  <si>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</si>
  <si>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</si>
  <si>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</si>
  <si>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</si>
  <si>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</si>
  <si>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</si>
  <si>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</si>
  <si>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</si>
  <si>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</si>
  <si>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</si>
  <si>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</si>
  <si>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</si>
  <si>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</si>
  <si>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</si>
  <si>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</si>
  <si>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</si>
  <si>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</si>
  <si>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</si>
  <si>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</si>
  <si>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</si>
  <si>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</si>
  <si>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</si>
  <si>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</si>
  <si>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</si>
  <si>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</si>
  <si>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</si>
  <si>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</si>
  <si>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</si>
  <si>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</si>
  <si>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</si>
  <si>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</si>
  <si>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</si>
  <si>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</si>
  <si>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</si>
  <si>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</si>
  <si>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</si>
  <si>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</si>
  <si>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</si>
  <si>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</si>
  <si>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</si>
  <si>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</si>
  <si>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</si>
  <si>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</si>
  <si>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</si>
  <si>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</si>
  <si>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</si>
  <si>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</si>
  <si>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</si>
  <si>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</si>
  <si>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</si>
  <si>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</si>
  <si>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</si>
  <si>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</si>
  <si>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</si>
  <si>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</si>
  <si>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</si>
  <si>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</si>
  <si>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</si>
  <si>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</si>
  <si>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</si>
  <si>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</si>
  <si>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</si>
  <si>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</si>
  <si>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</si>
  <si>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</si>
  <si>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</si>
  <si>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</si>
  <si>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</si>
  <si>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</si>
  <si>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</si>
  <si>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</si>
  <si>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</si>
  <si>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</si>
  <si>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</si>
  <si>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</si>
  <si>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</si>
  <si>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</si>
  <si>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</si>
  <si>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</si>
  <si>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</si>
  <si>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</si>
  <si>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</si>
  <si>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</si>
  <si>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</si>
  <si>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</si>
  <si>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</si>
  <si>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</si>
  <si>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</si>
  <si>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</si>
  <si>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</si>
  <si>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</si>
  <si>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</si>
  <si>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</si>
  <si>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</si>
  <si>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</si>
  <si>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</si>
  <si>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</si>
  <si>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</si>
  <si>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</si>
  <si>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</si>
  <si>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</si>
  <si>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</si>
  <si>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</si>
  <si>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</si>
  <si>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</si>
  <si>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</si>
  <si>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</si>
  <si>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</si>
  <si>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</si>
  <si>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</si>
  <si>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</si>
  <si>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</si>
  <si>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</si>
  <si>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</si>
  <si>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</si>
  <si>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</si>
  <si>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</si>
  <si>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</si>
  <si>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</si>
  <si>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</si>
  <si>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</si>
  <si>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</si>
  <si>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</si>
  <si>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</si>
  <si>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</si>
  <si>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</si>
  <si>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</si>
  <si>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</si>
  <si>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</si>
  <si>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</si>
  <si>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</si>
  <si>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</si>
  <si>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</si>
  <si>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</si>
  <si>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</si>
  <si>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</si>
  <si>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</si>
  <si>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</si>
  <si>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</si>
  <si>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</si>
  <si>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</si>
  <si>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</si>
  <si>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</si>
  <si>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</si>
  <si>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</si>
  <si>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</si>
  <si>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</si>
  <si>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</si>
  <si>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</si>
  <si>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</si>
  <si>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</si>
  <si>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</si>
  <si>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</si>
  <si>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</si>
  <si>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</si>
  <si>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</si>
  <si>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</si>
  <si>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</si>
  <si>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</si>
  <si>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</si>
  <si>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</si>
  <si>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</si>
  <si>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</si>
  <si>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</si>
  <si>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</si>
  <si>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</si>
  <si>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</si>
  <si>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</si>
  <si>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</si>
  <si>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</si>
  <si>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</si>
  <si>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</si>
  <si>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</si>
  <si>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</si>
  <si>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</si>
  <si>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</si>
  <si>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</si>
  <si>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</si>
  <si>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</si>
  <si>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</si>
  <si>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</si>
  <si>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</si>
  <si>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</si>
  <si>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</si>
  <si>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</si>
  <si>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</si>
  <si>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</si>
  <si>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</si>
  <si>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</si>
  <si>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</si>
  <si>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</si>
  <si>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</si>
  <si>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</si>
  <si>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</si>
  <si>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</si>
  <si>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</si>
  <si>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</si>
  <si>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</si>
  <si>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</si>
  <si>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</si>
  <si>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</si>
  <si>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</si>
  <si>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</si>
  <si>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</si>
  <si>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</si>
  <si>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</si>
  <si>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</si>
  <si>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</si>
  <si>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</si>
  <si>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</si>
  <si>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</si>
  <si>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</si>
  <si>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</si>
  <si>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</si>
  <si>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</si>
  <si>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</si>
  <si>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</si>
  <si>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</si>
  <si>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</si>
  <si>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</si>
  <si>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</si>
  <si>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</si>
  <si>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</si>
  <si>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</si>
  <si>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</si>
  <si>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</si>
  <si>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</si>
  <si>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</si>
  <si>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</si>
  <si>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</si>
  <si>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</si>
  <si>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</si>
  <si>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</si>
  <si>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</si>
  <si>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</si>
  <si>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</si>
  <si>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</si>
  <si>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</si>
  <si>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</si>
  <si>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</si>
  <si>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</si>
  <si>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</si>
  <si>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</si>
  <si>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</si>
  <si>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</si>
  <si>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</si>
  <si>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</si>
  <si>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</si>
  <si>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</si>
  <si>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</si>
  <si>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</si>
  <si>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</si>
  <si>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</si>
  <si>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</si>
  <si>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</si>
  <si>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</si>
  <si>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</si>
  <si>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</si>
  <si>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</si>
  <si>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</si>
  <si>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</si>
  <si>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</si>
  <si>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</si>
  <si>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</si>
  <si>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</si>
  <si>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</si>
  <si>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</si>
  <si>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</si>
  <si>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</si>
  <si>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</si>
  <si>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</si>
  <si>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</si>
  <si>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</si>
  <si>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</si>
  <si>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</si>
  <si>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</si>
  <si>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</si>
  <si>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</si>
  <si>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</si>
  <si>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</si>
  <si>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</si>
  <si>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</si>
  <si>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</si>
  <si>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</si>
  <si>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</si>
  <si>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</si>
  <si>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</si>
  <si>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</si>
  <si>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</si>
  <si>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</si>
  <si>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</si>
  <si>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</si>
  <si>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</si>
  <si>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</si>
  <si>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</si>
  <si>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</si>
  <si>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</si>
  <si>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</si>
  <si>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</si>
  <si>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</si>
  <si>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</si>
  <si>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</si>
  <si>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</si>
  <si>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</si>
  <si>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</si>
  <si>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</si>
  <si>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</si>
  <si>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</si>
  <si>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</si>
  <si>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</si>
  <si>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</si>
  <si>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</si>
  <si>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</si>
  <si>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</si>
  <si>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</si>
  <si>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</si>
  <si>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</si>
  <si>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</si>
  <si>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</si>
  <si>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</si>
  <si>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</si>
  <si>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</si>
  <si>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</si>
  <si>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</si>
  <si>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</si>
  <si>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</si>
  <si>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</si>
  <si>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</si>
  <si>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</si>
  <si>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</si>
  <si>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</si>
  <si>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</si>
  <si>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</si>
  <si>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</si>
  <si>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</si>
  <si>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</si>
  <si>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</si>
  <si>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</si>
  <si>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</si>
  <si>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</si>
  <si>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</si>
  <si>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</si>
  <si>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</si>
  <si>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</si>
  <si>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</si>
  <si>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</si>
  <si>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</si>
  <si>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</si>
  <si>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</si>
  <si>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</si>
  <si>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</si>
  <si>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</si>
  <si>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</si>
  <si>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</si>
  <si>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</si>
  <si>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</si>
  <si>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</si>
  <si>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</si>
  <si>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</si>
  <si>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</si>
  <si>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</si>
  <si>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</si>
  <si>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</si>
  <si>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</si>
  <si>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</si>
  <si>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</si>
  <si>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</si>
  <si>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</si>
  <si>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</si>
  <si>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</si>
  <si>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</si>
  <si>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</si>
  <si>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</si>
  <si>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</si>
  <si>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</si>
  <si>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</si>
  <si>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</si>
  <si>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</si>
  <si>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</si>
  <si>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</si>
  <si>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</si>
  <si>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</si>
  <si>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</si>
  <si>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</si>
  <si>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</si>
  <si>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</si>
  <si>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</si>
  <si>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</si>
  <si>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</si>
  <si>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</si>
  <si>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</si>
  <si>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</si>
  <si>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</si>
  <si>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</si>
  <si>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</si>
  <si>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</si>
  <si>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</si>
  <si>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</si>
  <si>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</si>
  <si>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</si>
  <si>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</si>
  <si>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</si>
  <si>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</si>
  <si>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</si>
  <si>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</si>
  <si>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</si>
  <si>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</si>
  <si>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</si>
  <si>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</si>
  <si>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</si>
  <si>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</si>
  <si>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</si>
  <si>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</si>
  <si>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</si>
  <si>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</si>
  <si>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</si>
  <si>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</si>
  <si>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</si>
  <si>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</si>
  <si>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</si>
  <si>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</si>
  <si>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</si>
  <si>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</si>
  <si>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</si>
  <si>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</si>
  <si>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</si>
  <si>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</si>
  <si>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</si>
  <si>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</si>
  <si>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</si>
  <si>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</si>
  <si>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</si>
  <si>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</si>
  <si>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</si>
  <si>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</si>
  <si>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</si>
  <si>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</si>
  <si>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</si>
  <si>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</si>
  <si>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</si>
  <si>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</si>
  <si>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</si>
  <si>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</si>
  <si>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</si>
  <si>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</si>
  <si>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</si>
  <si>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</si>
  <si>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</si>
  <si>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</si>
  <si>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</si>
  <si>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</si>
  <si>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</si>
  <si>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</si>
  <si>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</si>
  <si>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</si>
  <si>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</si>
  <si>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</si>
  <si>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</si>
  <si>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</si>
  <si>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</si>
  <si>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</si>
  <si>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</si>
  <si>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</si>
  <si>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</si>
  <si>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</si>
  <si>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</si>
  <si>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</si>
  <si>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</si>
  <si>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</si>
  <si>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</si>
  <si>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</si>
  <si>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</si>
  <si>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</si>
  <si>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</si>
  <si>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</si>
  <si>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</si>
  <si>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</si>
  <si>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</si>
  <si>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</si>
  <si>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</si>
  <si>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</si>
  <si>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</si>
  <si>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</si>
  <si>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</si>
  <si>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</si>
  <si>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</si>
  <si>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</si>
  <si>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</si>
  <si>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</si>
  <si>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</si>
  <si>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</si>
  <si>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</si>
  <si>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</si>
  <si>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</si>
  <si>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</si>
  <si>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</si>
  <si>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</si>
  <si>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</si>
  <si>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</si>
  <si>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</si>
  <si>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</si>
  <si>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</si>
  <si>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</si>
  <si>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</si>
  <si>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</si>
  <si>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</si>
  <si>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</si>
  <si>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</si>
  <si>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</si>
  <si>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</si>
  <si>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</si>
  <si>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</si>
  <si>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</si>
  <si>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</si>
  <si>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</si>
  <si>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</si>
  <si>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</si>
  <si>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</si>
  <si>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</si>
  <si>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</si>
  <si>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</si>
  <si>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</si>
  <si>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</si>
  <si>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</si>
  <si>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</si>
  <si>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</si>
  <si>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</si>
  <si>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</si>
  <si>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</si>
  <si>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</si>
  <si>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</si>
  <si>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</si>
  <si>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</si>
  <si>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</si>
  <si>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</si>
  <si>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</si>
  <si>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</si>
  <si>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</si>
  <si>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</si>
  <si>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</si>
  <si>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</si>
  <si>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</si>
  <si>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</si>
  <si>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</si>
  <si>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</si>
  <si>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</si>
  <si>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</si>
  <si>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</si>
  <si>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</si>
  <si>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</si>
  <si>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</si>
  <si>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</si>
  <si>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</si>
  <si>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</si>
  <si>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</si>
  <si>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</si>
  <si>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</si>
  <si>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</si>
  <si>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</si>
  <si>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</si>
  <si>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</si>
  <si>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</si>
  <si>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</si>
  <si>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</si>
  <si>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</si>
  <si>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</si>
  <si>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</si>
  <si>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</si>
  <si>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</si>
  <si>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</si>
  <si>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</si>
  <si>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</si>
  <si>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</si>
  <si>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</si>
  <si>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</si>
  <si>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</si>
  <si>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</si>
  <si>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</si>
  <si>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</si>
  <si>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</si>
  <si>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</si>
  <si>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</si>
  <si>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</si>
  <si>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</si>
  <si>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</si>
  <si>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</si>
  <si>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</si>
  <si>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</si>
  <si>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</si>
  <si>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</si>
  <si>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</si>
  <si>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</si>
  <si>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</si>
  <si>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</si>
  <si>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</si>
  <si>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</si>
  <si>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</si>
  <si>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</si>
  <si>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</si>
  <si>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</si>
  <si>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</si>
  <si>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</si>
  <si>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</si>
  <si>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</si>
  <si>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</si>
  <si>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</si>
  <si>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</si>
  <si>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</si>
  <si>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</si>
  <si>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</si>
  <si>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</si>
  <si>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</si>
  <si>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</si>
  <si>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</si>
  <si>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</si>
  <si>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</si>
  <si>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</si>
  <si>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</si>
  <si>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</si>
  <si>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</si>
  <si>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</si>
  <si>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</si>
  <si>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</si>
  <si>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</si>
  <si>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</si>
  <si>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</si>
  <si>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</si>
  <si>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</si>
  <si>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</si>
  <si>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</si>
  <si>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</si>
  <si>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</si>
  <si>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</si>
  <si>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</si>
  <si>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</si>
  <si>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</si>
  <si>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</si>
  <si>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</si>
  <si>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</si>
  <si>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</si>
  <si>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</si>
  <si>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</si>
  <si>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</si>
  <si>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</si>
  <si>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</si>
  <si>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</si>
  <si>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</si>
  <si>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</si>
  <si>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</si>
  <si>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</si>
  <si>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</si>
  <si>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</si>
  <si>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</si>
  <si>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</si>
  <si>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</si>
  <si>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</si>
  <si>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</si>
  <si>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</si>
  <si>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</si>
  <si>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</si>
  <si>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</si>
  <si>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</si>
  <si>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</si>
  <si>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</si>
  <si>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</si>
  <si>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</si>
  <si>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</si>
  <si>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</si>
  <si>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</si>
  <si>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</si>
  <si>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</si>
  <si>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</si>
  <si>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</si>
  <si>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</si>
  <si>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</si>
  <si>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</si>
  <si>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</si>
  <si>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</si>
  <si>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</si>
  <si>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</si>
  <si>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</si>
  <si>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</si>
  <si>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</si>
  <si>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</si>
  <si>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</si>
  <si>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</si>
  <si>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</si>
  <si>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</si>
  <si>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</si>
  <si>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</si>
  <si>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</si>
  <si>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</si>
  <si>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</si>
  <si>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</si>
  <si>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</si>
  <si>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</si>
  <si>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</si>
  <si>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</si>
  <si>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</si>
  <si>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</si>
  <si>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</si>
  <si>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</si>
  <si>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</si>
  <si>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</si>
  <si>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</si>
  <si>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</si>
  <si>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</si>
  <si>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</si>
  <si>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</si>
  <si>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</si>
  <si>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</si>
  <si>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</si>
  <si>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</si>
  <si>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</si>
  <si>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</si>
  <si>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</si>
  <si>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</si>
  <si>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</si>
  <si>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</si>
  <si>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</si>
  <si>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</si>
  <si>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</si>
  <si>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</si>
  <si>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</si>
  <si>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</si>
  <si>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</si>
  <si>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</si>
  <si>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</si>
  <si>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</si>
  <si>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</si>
  <si>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</si>
  <si>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</si>
  <si>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</si>
  <si>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</si>
  <si>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</si>
  <si>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</si>
  <si>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</si>
  <si>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</si>
  <si>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</si>
  <si>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</si>
  <si>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</si>
  <si>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</si>
  <si>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</si>
  <si>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</si>
  <si>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</si>
  <si>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</si>
  <si>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</si>
  <si>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</si>
  <si>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</si>
  <si>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</si>
  <si>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</si>
  <si>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</si>
  <si>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</si>
  <si>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</si>
  <si>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</si>
  <si>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</si>
  <si>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</si>
  <si>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</si>
  <si>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</si>
  <si>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</si>
  <si>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</si>
  <si>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</si>
  <si>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</si>
  <si>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</si>
  <si>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</si>
  <si>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</si>
  <si>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</si>
  <si>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</si>
  <si>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</si>
  <si>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</si>
  <si>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</si>
  <si>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</si>
  <si>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</si>
  <si>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</si>
  <si>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</si>
  <si>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</si>
  <si>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</si>
  <si>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</si>
  <si>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</si>
  <si>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</si>
  <si>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</si>
  <si>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</si>
  <si>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</si>
  <si>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</si>
  <si>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</si>
  <si>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</si>
  <si>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</si>
  <si>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</si>
  <si>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</si>
  <si>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</si>
  <si>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</si>
  <si>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</si>
  <si>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</si>
  <si>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</si>
  <si>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</si>
  <si>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</si>
  <si>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</si>
  <si>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</si>
  <si>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</si>
  <si>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</si>
  <si>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</si>
  <si>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</si>
  <si>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</si>
  <si>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</si>
  <si>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</si>
  <si>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</si>
  <si>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</si>
  <si>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</si>
  <si>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</si>
  <si>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</si>
  <si>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</si>
  <si>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</si>
  <si>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</si>
  <si>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</si>
  <si>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</si>
  <si>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</si>
  <si>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</si>
  <si>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</si>
  <si>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</si>
  <si>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</si>
  <si>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</si>
  <si>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</si>
  <si>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</si>
  <si>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</si>
  <si>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</si>
  <si>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</si>
  <si>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</si>
  <si>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</si>
  <si>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</si>
  <si>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</si>
  <si>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</si>
  <si>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</si>
  <si>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</si>
  <si>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</si>
  <si>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</si>
  <si>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</si>
  <si>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</si>
  <si>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</si>
  <si>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</si>
  <si>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</si>
  <si>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</si>
  <si>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</si>
  <si>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</si>
  <si>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</si>
  <si>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</si>
  <si>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</si>
  <si>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</si>
  <si>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</si>
  <si>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</si>
  <si>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</si>
  <si>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</si>
  <si>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</si>
  <si>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</si>
  <si>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</si>
  <si>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</si>
  <si>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</si>
  <si>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</si>
  <si>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</si>
  <si>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</si>
  <si>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</si>
  <si>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</si>
  <si>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</si>
  <si>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</si>
  <si>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</si>
  <si>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</si>
  <si>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</si>
  <si>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</si>
  <si>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</si>
  <si>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</si>
  <si>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</si>
  <si>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</si>
  <si>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</si>
  <si>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</si>
  <si>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</si>
  <si>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</si>
  <si>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</si>
  <si>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</si>
  <si>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</si>
  <si>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</si>
  <si>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</si>
  <si>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</si>
  <si>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</si>
  <si>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</si>
  <si>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</si>
  <si>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</si>
  <si>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</si>
  <si>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</si>
  <si>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</si>
  <si>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</si>
  <si>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</si>
  <si>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</si>
  <si>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</si>
  <si>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</si>
  <si>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</si>
  <si>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</si>
  <si>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</si>
  <si>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</si>
  <si>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</si>
  <si>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</si>
  <si>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</si>
  <si>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</si>
  <si>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</si>
  <si>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</si>
  <si>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</si>
  <si>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</si>
  <si>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</si>
  <si>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</si>
  <si>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</si>
  <si>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</si>
  <si>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</si>
  <si>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</si>
  <si>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</si>
  <si>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</si>
  <si>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</si>
  <si>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</si>
  <si>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</si>
  <si>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</si>
  <si>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</si>
  <si>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</si>
  <si>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</si>
  <si>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</si>
  <si>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</si>
  <si>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</si>
  <si>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</si>
  <si>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</si>
  <si>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</si>
  <si>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</si>
  <si>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</si>
  <si>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</si>
  <si>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</si>
  <si>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</si>
  <si>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</si>
  <si>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</si>
  <si>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</si>
  <si>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</si>
  <si>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</si>
  <si>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</si>
  <si>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</si>
  <si>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</si>
  <si>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</si>
  <si>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</si>
  <si>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</si>
  <si>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</si>
  <si>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</si>
  <si>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</si>
  <si>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</si>
  <si>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</si>
  <si>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</si>
  <si>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</si>
  <si>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</si>
  <si>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</si>
  <si>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</si>
  <si>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</si>
  <si>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</si>
  <si>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</si>
  <si>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</si>
  <si>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</si>
  <si>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</si>
  <si>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</si>
  <si>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</si>
  <si>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</si>
  <si>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</si>
  <si>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</si>
  <si>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</si>
  <si>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</si>
  <si>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</si>
  <si>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</si>
  <si>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</si>
  <si>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</si>
  <si>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</si>
  <si>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</si>
  <si>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</si>
  <si>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</si>
  <si>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</si>
  <si>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</si>
  <si>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</si>
  <si>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</si>
  <si>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</si>
  <si>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</si>
  <si>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</si>
  <si>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</si>
  <si>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</si>
  <si>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</si>
  <si>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</si>
  <si>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</si>
  <si>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</si>
  <si>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</si>
  <si>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</si>
  <si>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</si>
  <si>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</si>
  <si>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</si>
  <si>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</si>
  <si>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</si>
  <si>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</si>
  <si>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</si>
  <si>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</si>
  <si>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</si>
  <si>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</si>
  <si>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</si>
  <si>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</si>
  <si>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</si>
  <si>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</si>
  <si>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</si>
  <si>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</si>
  <si>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</si>
  <si>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</si>
  <si>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</si>
  <si>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</si>
  <si>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</si>
  <si>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</si>
  <si>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</si>
  <si>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</si>
  <si>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</si>
  <si>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</si>
  <si>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</si>
  <si>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</si>
  <si>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</si>
  <si>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</si>
  <si>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</si>
  <si>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</si>
  <si>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</si>
  <si>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</si>
  <si>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</si>
  <si>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</si>
  <si>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</si>
  <si>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</si>
  <si>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</si>
  <si>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</si>
  <si>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</si>
  <si>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</si>
  <si>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</si>
  <si>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</si>
  <si>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</si>
  <si>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</si>
  <si>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</si>
  <si>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</si>
  <si>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</si>
  <si>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</si>
  <si>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</si>
  <si>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</si>
  <si>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</si>
  <si>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</si>
  <si>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</si>
  <si>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</si>
  <si>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</si>
  <si>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</si>
  <si>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</si>
  <si>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</si>
  <si>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</si>
  <si>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</si>
  <si>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</si>
  <si>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</si>
  <si>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</si>
  <si>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</si>
  <si>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</si>
  <si>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</si>
  <si>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</si>
  <si>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</si>
  <si>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</si>
  <si>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</si>
  <si>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</si>
  <si>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</si>
  <si>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</si>
  <si>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</si>
  <si>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</si>
  <si>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</si>
  <si>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</si>
  <si>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</si>
  <si>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</si>
  <si>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</si>
  <si>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</si>
  <si>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</si>
  <si>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</si>
  <si>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</si>
  <si>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</si>
  <si>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</si>
  <si>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</si>
  <si>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</si>
  <si>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</si>
  <si>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</si>
  <si>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</si>
  <si>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</si>
  <si>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</si>
  <si>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</si>
  <si>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</si>
  <si>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</si>
  <si>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</si>
  <si>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</si>
  <si>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</si>
  <si>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</si>
  <si>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</si>
  <si>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</si>
  <si>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</si>
  <si>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</si>
  <si>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</si>
  <si>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</si>
  <si>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</si>
  <si>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</si>
  <si>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</si>
  <si>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</si>
  <si>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</si>
  <si>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</si>
  <si>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</si>
  <si>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</si>
  <si>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</si>
  <si>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</si>
  <si>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</si>
  <si>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</si>
  <si>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</si>
  <si>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</si>
  <si>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</si>
  <si>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</si>
  <si>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</si>
  <si>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</si>
  <si>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</si>
  <si>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</si>
  <si>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</si>
  <si>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</si>
  <si>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</si>
  <si>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</si>
  <si>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</si>
  <si>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</si>
  <si>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</si>
  <si>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</si>
  <si>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</si>
  <si>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</si>
  <si>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</si>
  <si>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</si>
  <si>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</si>
  <si>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</si>
  <si>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</si>
  <si>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</si>
  <si>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</si>
  <si>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</si>
  <si>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</si>
  <si>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</si>
  <si>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</si>
  <si>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</si>
  <si>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</si>
  <si>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</si>
  <si>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</si>
  <si>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</si>
  <si>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</si>
  <si>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</si>
  <si>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</si>
  <si>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</si>
  <si>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</si>
  <si>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</si>
  <si>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</si>
  <si>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</si>
  <si>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</si>
  <si>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</si>
  <si>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</si>
  <si>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</si>
  <si>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</si>
  <si>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</si>
  <si>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</si>
  <si>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</si>
  <si>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</si>
  <si>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</si>
  <si>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</si>
  <si>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</si>
  <si>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</si>
  <si>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</si>
  <si>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</si>
  <si>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</si>
  <si>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</si>
  <si>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</si>
  <si>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</si>
  <si>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</si>
  <si>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</si>
  <si>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</si>
  <si>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</si>
  <si>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</si>
  <si>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</si>
  <si>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</si>
  <si>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</si>
  <si>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</si>
  <si>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</si>
  <si>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</si>
  <si>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</si>
  <si>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</si>
  <si>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</si>
  <si>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</si>
  <si>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</si>
  <si>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</si>
  <si>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</si>
  <si>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</si>
  <si>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</si>
  <si>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</si>
  <si>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</si>
  <si>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</si>
  <si>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</si>
  <si>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</si>
  <si>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</si>
  <si>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</si>
  <si>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</si>
  <si>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</si>
  <si>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</si>
  <si>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</si>
  <si>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</si>
  <si>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</si>
  <si>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</si>
  <si>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</si>
  <si>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</si>
  <si>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</si>
  <si>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</si>
  <si>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</si>
  <si>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</si>
  <si>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</si>
  <si>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</si>
  <si>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</si>
  <si>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</si>
  <si>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</si>
  <si>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</si>
  <si>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</si>
  <si>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</si>
  <si>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</si>
  <si>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</si>
  <si>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</si>
  <si>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</si>
  <si>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</si>
  <si>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</si>
  <si>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</si>
  <si>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</si>
  <si>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</si>
  <si>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</si>
  <si>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</si>
  <si>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</si>
  <si>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</si>
  <si>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</si>
  <si>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</si>
  <si>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</si>
  <si>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</si>
  <si>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</si>
  <si>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</si>
  <si>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</si>
  <si>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</si>
  <si>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</si>
  <si>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</si>
  <si>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</si>
  <si>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</si>
  <si>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</si>
  <si>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</si>
  <si>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</si>
  <si>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</si>
  <si>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</si>
  <si>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</si>
  <si>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</si>
  <si>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</si>
  <si>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</si>
  <si>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</si>
  <si>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</si>
  <si>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</si>
  <si>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</si>
  <si>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</si>
  <si>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</si>
  <si>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</si>
  <si>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</si>
  <si>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</si>
  <si>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</si>
  <si>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</si>
  <si>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</si>
  <si>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</si>
  <si>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</si>
  <si>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</si>
  <si>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</si>
  <si>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</si>
  <si>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</si>
  <si>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</si>
  <si>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</si>
  <si>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</si>
  <si>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</si>
  <si>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</si>
  <si>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</si>
  <si>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</si>
  <si>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</si>
  <si>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</si>
  <si>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</si>
  <si>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</si>
  <si>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</si>
  <si>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</si>
  <si>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</si>
  <si>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</si>
  <si>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</si>
  <si>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</si>
  <si>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</si>
  <si>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</si>
  <si>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</si>
  <si>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</si>
  <si>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</si>
  <si>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</si>
  <si>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</si>
  <si>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</si>
  <si>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</si>
  <si>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</si>
  <si>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</si>
  <si>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</si>
  <si>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</si>
  <si>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</si>
  <si>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</si>
  <si>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</si>
  <si>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</si>
  <si>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</si>
  <si>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</si>
  <si>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</si>
  <si>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</si>
  <si>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</si>
  <si>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</si>
  <si>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</si>
  <si>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</si>
  <si>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</si>
  <si>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</si>
  <si>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</si>
  <si>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</si>
  <si>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</si>
  <si>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</si>
  <si>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</si>
  <si>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</si>
  <si>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</si>
  <si>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</si>
  <si>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</si>
  <si>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</si>
  <si>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</si>
  <si>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</si>
  <si>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</si>
  <si>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</si>
  <si>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</si>
  <si>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</si>
  <si>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</si>
  <si>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</si>
  <si>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</si>
  <si>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</si>
  <si>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</si>
  <si>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</si>
  <si>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</si>
  <si>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</si>
  <si>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</si>
  <si>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</si>
  <si>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</si>
  <si>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</si>
  <si>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</si>
  <si>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</si>
  <si>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</si>
  <si>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</si>
  <si>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</si>
  <si>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</si>
  <si>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</si>
  <si>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</si>
  <si>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</si>
  <si>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</si>
  <si>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</si>
  <si>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</si>
  <si>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</si>
  <si>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</si>
  <si>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</si>
  <si>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</si>
  <si>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</si>
  <si>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</si>
  <si>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</si>
  <si>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</si>
  <si>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</si>
  <si>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</si>
  <si>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</si>
  <si>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</si>
  <si>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</si>
  <si>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</si>
  <si>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</si>
  <si>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</si>
  <si>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</si>
  <si>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</si>
  <si>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</si>
  <si>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</si>
  <si>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</si>
  <si>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</si>
  <si>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</si>
  <si>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</si>
  <si>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</si>
  <si>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</si>
  <si>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</si>
  <si>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</si>
  <si>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</si>
  <si>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</si>
  <si>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</si>
  <si>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</si>
  <si>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</si>
  <si>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</si>
  <si>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</si>
  <si>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</si>
  <si>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</si>
  <si>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</si>
  <si>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</si>
  <si>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</si>
  <si>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</si>
  <si>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</si>
  <si>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</si>
  <si>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</si>
  <si>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</si>
  <si>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</si>
  <si>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</si>
  <si>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</si>
  <si>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</si>
  <si>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</si>
  <si>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</si>
  <si>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</si>
  <si>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</si>
  <si>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</si>
  <si>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</si>
  <si>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</si>
  <si>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</si>
  <si>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</si>
  <si>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</si>
  <si>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</si>
  <si>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</si>
  <si>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</si>
  <si>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</si>
  <si>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</si>
  <si>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</si>
  <si>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</si>
  <si>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</si>
  <si>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</si>
  <si>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</si>
  <si>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</si>
  <si>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</si>
  <si>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</si>
  <si>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</si>
  <si>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</si>
  <si>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</si>
  <si>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</si>
  <si>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</si>
  <si>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</si>
  <si>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</si>
  <si>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</si>
  <si>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</si>
  <si>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</si>
  <si>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</si>
  <si>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</si>
  <si>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</si>
  <si>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</si>
  <si>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</si>
  <si>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</si>
  <si>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</si>
  <si>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</si>
  <si>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</si>
  <si>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</si>
  <si>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</si>
  <si>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</si>
  <si>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</si>
  <si>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</si>
  <si>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</si>
  <si>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</si>
  <si>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</si>
  <si>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</si>
  <si>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</si>
  <si>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</si>
  <si>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</si>
  <si>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</si>
  <si>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</si>
  <si>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</si>
  <si>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</si>
  <si>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</si>
  <si>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</si>
  <si>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</si>
  <si>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</si>
  <si>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</si>
  <si>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</si>
  <si>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</si>
  <si>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</si>
  <si>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</si>
  <si>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</si>
  <si>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</si>
  <si>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</si>
  <si>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</si>
  <si>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</si>
  <si>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</si>
  <si>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</si>
  <si>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</si>
  <si>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</si>
  <si>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</si>
  <si>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</si>
  <si>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</si>
  <si>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</si>
  <si>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</si>
  <si>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</si>
  <si>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</si>
  <si>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</si>
  <si>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</si>
  <si>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</si>
  <si>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</si>
  <si>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</si>
  <si>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</si>
  <si>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</si>
  <si>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</si>
  <si>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</si>
  <si>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</si>
  <si>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</si>
  <si>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</si>
  <si>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</si>
  <si>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</si>
  <si>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</si>
  <si>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</si>
  <si>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</si>
  <si>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</si>
  <si>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</si>
  <si>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</si>
  <si>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</si>
  <si>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</si>
  <si>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</si>
  <si>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</si>
  <si>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</si>
  <si>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</si>
  <si>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</si>
  <si>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</si>
  <si>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</si>
  <si>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</si>
  <si>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</si>
  <si>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</si>
  <si>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</si>
  <si>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</si>
  <si>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</si>
  <si>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</si>
  <si>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</si>
  <si>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</si>
  <si>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</si>
  <si>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</si>
  <si>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</si>
  <si>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</si>
  <si>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</si>
  <si>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</si>
  <si>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</si>
  <si>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</si>
  <si>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</si>
  <si>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</si>
  <si>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</si>
  <si>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</si>
  <si>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</si>
  <si>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</si>
  <si>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</si>
  <si>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</si>
  <si>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</si>
  <si>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</si>
  <si>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</si>
  <si>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</si>
  <si>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</si>
  <si>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</si>
  <si>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</si>
  <si>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</si>
  <si>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</si>
  <si>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</si>
  <si>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</si>
  <si>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</si>
  <si>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</si>
  <si>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</si>
  <si>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</si>
  <si>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</si>
  <si>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</si>
  <si>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</si>
  <si>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</si>
  <si>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</si>
  <si>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</si>
  <si>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</si>
  <si>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</si>
  <si>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</si>
  <si>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</si>
  <si>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</si>
  <si>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</si>
  <si>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</si>
  <si>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</si>
  <si>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</si>
  <si>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</si>
  <si>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</si>
  <si>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</si>
  <si>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</si>
  <si>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</si>
  <si>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</si>
  <si>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</si>
  <si>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</si>
  <si>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</si>
  <si>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</si>
  <si>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</si>
  <si>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</si>
  <si>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</si>
  <si>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</si>
  <si>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</si>
  <si>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</si>
  <si>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</si>
  <si>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</si>
  <si>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</si>
  <si>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</si>
  <si>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</si>
  <si>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</si>
  <si>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</si>
  <si>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</si>
  <si>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</si>
  <si>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</si>
  <si>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</si>
  <si>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</si>
  <si>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</si>
  <si>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</si>
  <si>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</si>
  <si>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</si>
  <si>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</si>
  <si>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</si>
  <si>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</si>
  <si>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</si>
  <si>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</si>
  <si>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</si>
  <si>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</si>
  <si>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</si>
  <si>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</si>
  <si>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</si>
  <si>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</si>
  <si>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</si>
  <si>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</si>
  <si>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</si>
  <si>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</si>
  <si>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</si>
  <si>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</si>
  <si>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</si>
  <si>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</si>
  <si>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</si>
  <si>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</si>
  <si>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</si>
  <si>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</si>
  <si>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</si>
  <si>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</si>
  <si>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</si>
  <si>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</si>
  <si>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</si>
  <si>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</si>
  <si>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</si>
  <si>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</si>
  <si>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</si>
  <si>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</si>
  <si>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</si>
  <si>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</si>
  <si>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</si>
  <si>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</si>
  <si>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</si>
  <si>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</si>
  <si>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</si>
  <si>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</si>
  <si>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</si>
  <si>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</si>
  <si>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</si>
  <si>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</si>
  <si>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</si>
  <si>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</si>
  <si>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</si>
  <si>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</si>
  <si>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</si>
  <si>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</si>
  <si>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</si>
  <si>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</si>
  <si>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</si>
  <si>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</si>
  <si>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</si>
  <si>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</si>
  <si>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</si>
  <si>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</si>
  <si>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</si>
  <si>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</si>
  <si>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</si>
  <si>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</si>
  <si>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</si>
  <si>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</si>
  <si>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</si>
  <si>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</si>
  <si>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</si>
  <si>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</si>
  <si>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</si>
  <si>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</si>
  <si>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</si>
  <si>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</si>
  <si>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</si>
  <si>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</si>
  <si>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</si>
  <si>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</si>
  <si>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</si>
  <si>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</si>
  <si>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</si>
  <si>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</si>
  <si>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</si>
  <si>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</si>
  <si>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</si>
  <si>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</si>
  <si>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</si>
  <si>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</si>
  <si>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</si>
  <si>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</si>
  <si>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</si>
  <si>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</si>
  <si>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</si>
  <si>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</si>
  <si>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</si>
  <si>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</si>
  <si>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</si>
  <si>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</si>
  <si>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</si>
  <si>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</si>
  <si>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</si>
  <si>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</si>
  <si>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</si>
  <si>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</si>
  <si>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</si>
  <si>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</si>
  <si>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</si>
  <si>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</si>
  <si>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</si>
  <si>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</si>
  <si>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</si>
  <si>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</si>
  <si>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</si>
  <si>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</si>
  <si>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</si>
  <si>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</si>
  <si>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</si>
  <si>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</si>
  <si>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</si>
  <si>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</si>
  <si>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</si>
  <si>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</si>
  <si>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</si>
  <si>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</si>
  <si>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</si>
  <si>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</si>
  <si>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</si>
  <si>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</si>
  <si>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</si>
  <si>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</si>
  <si>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</si>
  <si>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</si>
  <si>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</si>
  <si>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</si>
  <si>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</si>
  <si>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</si>
  <si>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</si>
  <si>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</si>
  <si>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</si>
  <si>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</si>
  <si>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</si>
  <si>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</si>
  <si>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</si>
  <si>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</si>
  <si>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</si>
  <si>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</si>
  <si>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</si>
  <si>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</si>
  <si>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</si>
  <si>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</si>
  <si>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</si>
  <si>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</si>
  <si>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</si>
  <si>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</si>
  <si>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</si>
  <si>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</si>
  <si>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</si>
  <si>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</si>
  <si>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</si>
  <si>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</si>
  <si>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</si>
  <si>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</si>
  <si>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</si>
  <si>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</si>
  <si>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</si>
  <si>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</si>
  <si>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</si>
  <si>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</si>
  <si>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</si>
  <si>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</si>
  <si>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</si>
  <si>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</si>
  <si>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</si>
  <si>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</si>
  <si>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</si>
  <si>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</si>
  <si>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</si>
  <si>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</si>
  <si>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</si>
  <si>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</si>
  <si>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</si>
  <si>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</si>
  <si>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</si>
  <si>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</si>
  <si>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</si>
  <si>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</si>
  <si>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</si>
  <si>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</si>
  <si>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</si>
  <si>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</si>
  <si>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</si>
  <si>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</si>
  <si>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</si>
  <si>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</si>
  <si>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</si>
  <si>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</si>
  <si>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</si>
  <si>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</si>
  <si>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</si>
  <si>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</si>
  <si>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</si>
  <si>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</si>
  <si>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</si>
  <si>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</si>
  <si>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</si>
  <si>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</si>
  <si>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</si>
  <si>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</si>
  <si>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</si>
  <si>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</si>
  <si>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</si>
  <si>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</si>
  <si>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</si>
  <si>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</si>
  <si>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</si>
  <si>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</si>
  <si>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</si>
  <si>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</si>
  <si>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</si>
  <si>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</si>
  <si>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</si>
  <si>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</si>
  <si>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</si>
  <si>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</si>
  <si>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</si>
  <si>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</si>
  <si>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</si>
  <si>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</si>
  <si>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</si>
  <si>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</si>
  <si>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</si>
  <si>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</si>
  <si>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</si>
  <si>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</si>
  <si>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</si>
  <si>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</si>
  <si>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</si>
  <si>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</si>
  <si>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</si>
  <si>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</si>
  <si>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</si>
  <si>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</si>
  <si>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</si>
  <si>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</si>
  <si>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</si>
  <si>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</si>
  <si>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</si>
  <si>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</si>
  <si>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</si>
  <si>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</si>
  <si>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</si>
  <si>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</si>
  <si>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</si>
  <si>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</si>
  <si>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</si>
  <si>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</si>
  <si>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</si>
  <si>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</si>
  <si>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</si>
  <si>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</si>
  <si>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</si>
  <si>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</si>
  <si>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</si>
  <si>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</si>
  <si>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</si>
  <si>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</si>
  <si>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</si>
  <si>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</si>
  <si>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</si>
  <si>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</si>
  <si>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</si>
  <si>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</si>
  <si>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</si>
  <si>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</si>
  <si>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</si>
  <si>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</si>
  <si>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</si>
  <si>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</si>
  <si>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</si>
  <si>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</si>
  <si>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</si>
  <si>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</si>
  <si>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</si>
  <si>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</si>
  <si>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</si>
  <si>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</si>
  <si>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</si>
  <si>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</si>
  <si>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</si>
  <si>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</si>
  <si>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</si>
  <si>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</si>
  <si>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</si>
  <si>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</si>
  <si>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</si>
  <si>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</si>
  <si>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</si>
  <si>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</si>
  <si>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</si>
  <si>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</si>
  <si>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</si>
  <si>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</si>
  <si>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</si>
  <si>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</si>
  <si>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</si>
  <si>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</si>
  <si>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</si>
  <si>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</si>
  <si>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</si>
  <si>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</si>
  <si>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</si>
  <si>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</si>
  <si>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</si>
  <si>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</si>
  <si>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</si>
  <si>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</si>
  <si>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</si>
  <si>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</si>
  <si>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</si>
  <si>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</si>
  <si>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</si>
  <si>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</si>
  <si>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</si>
  <si>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</si>
  <si>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</si>
  <si>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</si>
  <si>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</si>
  <si>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</si>
  <si>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</si>
  <si>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</si>
  <si>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</si>
  <si>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</si>
  <si>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</si>
  <si>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</si>
  <si>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</si>
  <si>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</si>
  <si>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</si>
  <si>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</si>
  <si>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</si>
  <si>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</si>
  <si>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</si>
  <si>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</si>
  <si>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</si>
  <si>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</si>
  <si>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</si>
  <si>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</si>
  <si>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</si>
  <si>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</si>
  <si>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</si>
  <si>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</si>
  <si>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</si>
  <si>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</si>
  <si>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</si>
  <si>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</si>
  <si>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</si>
  <si>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</si>
  <si>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</si>
  <si>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</si>
  <si>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</si>
  <si>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</si>
  <si>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</si>
  <si>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</si>
  <si>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</si>
  <si>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</si>
  <si>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</si>
  <si>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</si>
  <si>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</si>
  <si>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</si>
  <si>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</si>
  <si>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</si>
  <si>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</si>
  <si>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</si>
  <si>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</si>
  <si>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</si>
  <si>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</si>
  <si>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</si>
  <si>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</si>
  <si>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</si>
  <si>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</si>
  <si>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</si>
  <si>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</si>
  <si>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</si>
  <si>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</si>
  <si>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</si>
  <si>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</si>
  <si>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</si>
  <si>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</si>
  <si>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</si>
  <si>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</si>
  <si>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</si>
  <si>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</si>
  <si>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</si>
  <si>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</si>
  <si>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</si>
  <si>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</si>
  <si>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</si>
  <si>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</si>
  <si>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</si>
  <si>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</si>
  <si>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</si>
  <si>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</si>
  <si>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</si>
  <si>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</si>
  <si>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</si>
  <si>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</si>
  <si>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</si>
  <si>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</si>
  <si>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</si>
  <si>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</si>
  <si>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</si>
  <si>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</si>
  <si>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</si>
  <si>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</si>
  <si>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</si>
  <si>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</si>
  <si>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</si>
  <si>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</si>
  <si>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</si>
  <si>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</si>
  <si>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</si>
  <si>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</si>
  <si>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</si>
  <si>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</si>
  <si>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</si>
  <si>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</si>
  <si>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</si>
  <si>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</si>
  <si>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</si>
  <si>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</si>
  <si>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</si>
  <si>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</si>
  <si>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</si>
  <si>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</si>
  <si>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</si>
  <si>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</si>
  <si>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</si>
  <si>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</si>
  <si>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</si>
  <si>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</si>
  <si>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</si>
  <si>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</si>
  <si>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</si>
  <si>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</si>
  <si>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</si>
  <si>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</si>
  <si>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</si>
  <si>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</si>
  <si>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</si>
  <si>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</si>
  <si>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</si>
  <si>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</si>
  <si>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</si>
  <si>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</si>
  <si>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</si>
  <si>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</si>
  <si>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</si>
  <si>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</si>
  <si>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</si>
  <si>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</si>
  <si>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</si>
  <si>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</si>
  <si>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</si>
  <si>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</si>
  <si>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</si>
  <si>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</si>
  <si>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</si>
  <si>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</si>
  <si>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</si>
  <si>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</si>
  <si>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</si>
  <si>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</si>
  <si>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</si>
  <si>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</si>
  <si>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</si>
  <si>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</si>
  <si>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</si>
  <si>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</si>
  <si>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</si>
  <si>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</si>
  <si>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</si>
  <si>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</si>
  <si>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</si>
  <si>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</si>
  <si>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</si>
  <si>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</si>
  <si>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</si>
  <si>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</si>
  <si>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</si>
  <si>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</si>
  <si>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</si>
  <si>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</si>
  <si>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</si>
  <si>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</si>
  <si>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</si>
  <si>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</si>
  <si>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</si>
  <si>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</si>
  <si>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</si>
  <si>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</si>
  <si>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</si>
  <si>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</si>
  <si>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</si>
  <si>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</si>
  <si>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</si>
  <si>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</si>
  <si>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</si>
  <si>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</si>
  <si>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</si>
  <si>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</si>
  <si>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</si>
  <si>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</si>
  <si>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</si>
  <si>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</si>
  <si>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</si>
  <si>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</si>
  <si>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</si>
  <si>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</si>
  <si>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</si>
  <si>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</si>
  <si>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</si>
  <si>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</si>
  <si>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</si>
  <si>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</si>
  <si>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</si>
  <si>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</si>
  <si>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</si>
  <si>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</si>
  <si>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</si>
  <si>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</si>
  <si>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</si>
  <si>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</si>
  <si>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</si>
  <si>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</si>
  <si>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</si>
  <si>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</si>
  <si>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</si>
  <si>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</si>
  <si>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</si>
  <si>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</si>
  <si>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</si>
  <si>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</si>
  <si>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</si>
  <si>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</si>
  <si>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</si>
  <si>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</si>
  <si>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</si>
  <si>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</si>
  <si>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</si>
  <si>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</si>
  <si>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</si>
  <si>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</si>
  <si>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</si>
  <si>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</si>
  <si>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</si>
  <si>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</si>
  <si>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</si>
  <si>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</si>
  <si>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</si>
  <si>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</si>
  <si>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</si>
  <si>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</si>
  <si>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</si>
  <si>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</si>
  <si>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</si>
  <si>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</si>
  <si>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</si>
  <si>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</si>
  <si>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</si>
  <si>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</si>
  <si>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</si>
  <si>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</si>
  <si>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</si>
  <si>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</si>
  <si>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</si>
  <si>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</si>
  <si>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</si>
  <si>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</si>
  <si>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</si>
  <si>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</si>
  <si>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</si>
  <si>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</si>
  <si>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</si>
  <si>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</si>
  <si>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</si>
  <si>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</si>
  <si>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</si>
  <si>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</si>
  <si>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</si>
  <si>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</si>
  <si>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</si>
  <si>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</si>
  <si>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</si>
  <si>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</si>
  <si>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</si>
  <si>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</si>
  <si>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</si>
  <si>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</si>
  <si>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</si>
  <si>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</si>
  <si>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</si>
  <si>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</si>
  <si>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</si>
  <si>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</si>
  <si>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</si>
  <si>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</si>
  <si>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</si>
  <si>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</si>
  <si>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</si>
  <si>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</si>
  <si>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</si>
  <si>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</si>
  <si>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</si>
  <si>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</si>
  <si>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</si>
  <si>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</si>
  <si>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</si>
  <si>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</si>
  <si>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</si>
  <si>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</si>
  <si>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</si>
  <si>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</si>
  <si>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</si>
  <si>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</si>
  <si>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</si>
  <si>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</si>
  <si>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</si>
  <si>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</si>
  <si>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</si>
  <si>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</si>
  <si>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</si>
  <si>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</si>
  <si>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</si>
  <si>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</si>
  <si>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</si>
  <si>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</si>
  <si>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</si>
  <si>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</si>
  <si>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</si>
  <si>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</si>
  <si>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</si>
  <si>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</si>
  <si>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</si>
  <si>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</si>
  <si>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</si>
  <si>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</si>
  <si>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</si>
  <si>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</si>
  <si>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</si>
  <si>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</si>
  <si>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</si>
  <si>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</si>
  <si>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</si>
  <si>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</si>
  <si>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</si>
  <si>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</si>
  <si>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</si>
  <si>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</si>
  <si>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</si>
  <si>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</si>
  <si>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</si>
  <si>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</si>
  <si>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</si>
  <si>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</si>
  <si>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</si>
  <si>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</si>
  <si>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</si>
  <si>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</si>
  <si>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</si>
  <si>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</si>
  <si>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</si>
  <si>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</si>
  <si>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</si>
  <si>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</si>
  <si>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</si>
  <si>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</si>
  <si>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</si>
  <si>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</si>
  <si>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</si>
  <si>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</si>
  <si>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</si>
  <si>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</si>
  <si>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</si>
  <si>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</si>
  <si>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</si>
  <si>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</si>
  <si>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</si>
  <si>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</si>
  <si>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</si>
  <si>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</si>
  <si>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</si>
  <si>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</si>
  <si>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</si>
  <si>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</si>
  <si>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</si>
  <si>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</si>
  <si>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</si>
  <si>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</si>
  <si>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</si>
  <si>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</si>
  <si>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</si>
  <si>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</si>
  <si>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</si>
  <si>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</si>
  <si>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</si>
  <si>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</si>
  <si>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</si>
  <si>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</si>
  <si>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</si>
  <si>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</si>
  <si>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</si>
  <si>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</si>
  <si>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</si>
  <si>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</si>
  <si>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</si>
  <si>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</si>
  <si>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</si>
  <si>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</si>
  <si>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</si>
  <si>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</si>
  <si>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</si>
  <si>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</si>
  <si>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</si>
  <si>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</si>
  <si>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</si>
  <si>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</si>
  <si>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</si>
  <si>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</si>
  <si>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</si>
  <si>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</si>
  <si>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</si>
  <si>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</si>
  <si>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</si>
  <si>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</si>
  <si>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</si>
  <si>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</si>
  <si>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</si>
  <si>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</si>
  <si>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</si>
  <si>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</si>
  <si>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</si>
  <si>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</si>
  <si>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</si>
  <si>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</si>
  <si>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</si>
  <si>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</si>
  <si>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</si>
  <si>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</si>
  <si>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</si>
  <si>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</si>
  <si>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</si>
  <si>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</si>
  <si>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</si>
  <si>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</si>
  <si>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</si>
  <si>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</si>
  <si>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</si>
  <si>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</si>
  <si>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</si>
  <si>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</si>
  <si>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</si>
  <si>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</si>
  <si>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</si>
  <si>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</si>
  <si>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</si>
  <si>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</si>
  <si>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</si>
  <si>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</si>
  <si>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</si>
  <si>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</si>
  <si>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</si>
  <si>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</si>
  <si>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</si>
  <si>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</si>
  <si>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</si>
  <si>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</si>
  <si>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</si>
  <si>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</si>
  <si>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</si>
  <si>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</si>
  <si>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</si>
  <si>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</si>
  <si>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</si>
  <si>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</si>
  <si>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</si>
  <si>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</si>
  <si>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</si>
  <si>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</si>
  <si>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</si>
  <si>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</si>
  <si>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</si>
  <si>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</si>
  <si>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</si>
  <si>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</si>
  <si>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</si>
  <si>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</si>
  <si>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</si>
  <si>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</si>
  <si>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</si>
  <si>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</si>
  <si>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</si>
  <si>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</si>
  <si>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</si>
  <si>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</si>
  <si>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</si>
  <si>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</si>
  <si>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</si>
  <si>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</si>
  <si>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</si>
  <si>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</si>
  <si>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</si>
  <si>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</si>
  <si>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</si>
  <si>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</si>
  <si>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</si>
  <si>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</si>
  <si>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</si>
  <si>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</si>
  <si>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</si>
  <si>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</si>
  <si>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</si>
  <si>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</si>
  <si>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</si>
  <si>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</si>
  <si>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</si>
  <si>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</si>
  <si>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</si>
  <si>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</si>
  <si>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</si>
  <si>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</si>
  <si>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</si>
  <si>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</si>
  <si>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</si>
  <si>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</si>
  <si>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</si>
  <si>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</si>
  <si>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</si>
  <si>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</si>
  <si>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</si>
  <si>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</si>
  <si>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</si>
  <si>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</si>
  <si>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</si>
  <si>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</si>
  <si>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</si>
  <si>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</si>
  <si>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</si>
  <si>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</si>
  <si>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</si>
  <si>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</si>
  <si>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</si>
  <si>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</si>
  <si>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</si>
  <si>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</si>
  <si>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</si>
  <si>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</si>
  <si>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</si>
  <si>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</si>
  <si>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</si>
  <si>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</si>
  <si>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</si>
  <si>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</si>
  <si>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</si>
  <si>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</si>
  <si>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</si>
  <si>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</si>
  <si>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</si>
  <si>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</si>
  <si>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</si>
  <si>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</si>
  <si>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</si>
  <si>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</si>
  <si>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</si>
  <si>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</si>
  <si>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</si>
  <si>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</si>
  <si>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</si>
  <si>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</si>
  <si>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</si>
  <si>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</si>
  <si>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</si>
  <si>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</si>
  <si>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</si>
  <si>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</si>
  <si>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</si>
  <si>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</si>
  <si>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</si>
  <si>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</si>
  <si>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</si>
  <si>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</si>
  <si>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</si>
  <si>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</si>
  <si>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</si>
  <si>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</si>
  <si>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</si>
  <si>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</si>
  <si>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</si>
  <si>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</si>
  <si>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</si>
  <si>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</si>
  <si>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</si>
  <si>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</si>
  <si>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</si>
  <si>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</si>
  <si>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</si>
  <si>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</si>
  <si>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</si>
  <si>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</si>
  <si>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</si>
  <si>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</si>
  <si>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</si>
  <si>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</si>
  <si>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</si>
  <si>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</si>
  <si>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</si>
  <si>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</si>
  <si>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</si>
  <si>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</si>
  <si>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</si>
  <si>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</si>
  <si>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</si>
  <si>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</si>
  <si>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</si>
  <si>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</si>
  <si>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</si>
  <si>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</si>
  <si>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</si>
  <si>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</si>
  <si>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</si>
  <si>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</si>
  <si>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</si>
  <si>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</si>
  <si>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</si>
  <si>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</si>
  <si>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</si>
  <si>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</si>
  <si>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</si>
  <si>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</si>
  <si>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</si>
  <si>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</si>
  <si>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</si>
  <si>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</si>
  <si>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</si>
  <si>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</si>
  <si>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</si>
  <si>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</si>
  <si>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</si>
  <si>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</si>
  <si>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</si>
  <si>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</si>
  <si>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</si>
  <si>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</si>
  <si>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</si>
  <si>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</si>
  <si>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</si>
  <si>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</si>
  <si>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</si>
  <si>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</si>
  <si>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</si>
  <si>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</si>
  <si>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</si>
  <si>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</si>
  <si>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</si>
  <si>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</si>
  <si>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</si>
  <si>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</si>
  <si>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</si>
  <si>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</si>
  <si>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</si>
  <si>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</si>
  <si>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</si>
  <si>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</si>
  <si>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</si>
  <si>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</si>
  <si>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</si>
  <si>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</si>
  <si>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</si>
  <si>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</si>
  <si>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</si>
  <si>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</si>
  <si>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</si>
  <si>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</si>
  <si>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</si>
  <si>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</si>
  <si>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</si>
  <si>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</si>
  <si>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</si>
  <si>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</si>
  <si>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</si>
  <si>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</si>
  <si>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</si>
  <si>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</si>
  <si>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</si>
  <si>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</si>
  <si>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</si>
  <si>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</si>
  <si>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</si>
  <si>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</si>
  <si>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</si>
  <si>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</si>
  <si>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</si>
  <si>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</si>
  <si>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</si>
  <si>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</si>
  <si>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</si>
  <si>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</si>
  <si>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</si>
  <si>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</si>
  <si>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</si>
  <si>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</si>
  <si>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</si>
  <si>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</si>
  <si>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</si>
  <si>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</si>
  <si>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</si>
  <si>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</si>
  <si>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</si>
  <si>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</si>
  <si>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</si>
  <si>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</si>
  <si>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</si>
  <si>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</si>
  <si>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</si>
  <si>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</si>
  <si>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</si>
  <si>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</si>
  <si>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</si>
  <si>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</si>
  <si>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</si>
  <si>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</si>
  <si>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</si>
  <si>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</si>
  <si>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</si>
  <si>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</si>
  <si>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</si>
  <si>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</si>
  <si>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</si>
  <si>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</si>
  <si>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</si>
  <si>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</si>
  <si>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</si>
  <si>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</si>
  <si>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</si>
  <si>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</si>
  <si>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</si>
  <si>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</si>
  <si>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</si>
  <si>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</si>
  <si>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</si>
  <si>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</si>
  <si>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</si>
  <si>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</si>
  <si>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</si>
  <si>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</si>
  <si>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</si>
  <si>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</si>
  <si>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</si>
  <si>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</si>
  <si>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</si>
  <si>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</si>
  <si>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</si>
  <si>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</si>
  <si>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</si>
  <si>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</si>
  <si>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</si>
  <si>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</si>
  <si>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</si>
  <si>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</si>
  <si>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</si>
  <si>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</si>
  <si>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</si>
  <si>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</si>
  <si>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</si>
  <si>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</si>
  <si>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</si>
  <si>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</si>
  <si>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</si>
  <si>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</si>
  <si>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</si>
  <si>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</si>
  <si>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</si>
  <si>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</si>
  <si>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</si>
  <si>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</si>
  <si>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</si>
  <si>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</si>
  <si>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</si>
  <si>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</si>
  <si>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</si>
  <si>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</si>
  <si>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</si>
  <si>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</si>
  <si>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</si>
  <si>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</si>
  <si>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</si>
  <si>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</si>
  <si>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</si>
  <si>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</si>
  <si>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</si>
  <si>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</si>
  <si>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</si>
  <si>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</si>
  <si>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</si>
  <si>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</si>
  <si>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</si>
  <si>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</si>
  <si>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</si>
  <si>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</si>
  <si>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</si>
  <si>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</si>
  <si>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</si>
  <si>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</si>
  <si>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</si>
  <si>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</si>
  <si>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</si>
  <si>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</si>
  <si>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</si>
  <si>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</si>
  <si>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</si>
  <si>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</si>
  <si>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</si>
  <si>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</si>
  <si>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</si>
  <si>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</si>
  <si>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</si>
  <si>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</si>
  <si>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</si>
  <si>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</si>
  <si>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</si>
  <si>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</si>
  <si>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</si>
  <si>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</si>
  <si>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</si>
  <si>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</si>
  <si>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</si>
  <si>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</si>
  <si>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</si>
  <si>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</si>
  <si>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</si>
  <si>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</si>
  <si>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</si>
  <si>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</si>
  <si>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</si>
  <si>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</si>
  <si>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</si>
  <si>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</si>
  <si>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</si>
  <si>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</si>
  <si>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</si>
  <si>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</si>
  <si>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</si>
  <si>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</si>
  <si>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</si>
  <si>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</si>
  <si>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</si>
  <si>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</si>
  <si>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</si>
  <si>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</si>
  <si>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</si>
  <si>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</si>
  <si>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</si>
  <si>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</si>
  <si>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</si>
  <si>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</si>
  <si>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</si>
  <si>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</si>
  <si>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</si>
  <si>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</si>
  <si>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</si>
  <si>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</si>
  <si>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</si>
  <si>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</si>
  <si>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</si>
  <si>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</si>
  <si>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</si>
  <si>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</si>
  <si>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</si>
  <si>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</si>
  <si>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</si>
  <si>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</si>
  <si>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</si>
  <si>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</si>
  <si>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</si>
  <si>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</si>
  <si>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</si>
  <si>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</si>
  <si>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</si>
  <si>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</si>
  <si>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</si>
  <si>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</si>
  <si>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</si>
  <si>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</si>
  <si>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</si>
  <si>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</si>
  <si>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</si>
  <si>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</si>
  <si>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</si>
  <si>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</si>
  <si>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</si>
  <si>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</si>
  <si>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</si>
  <si>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</si>
  <si>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</si>
  <si>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</si>
  <si>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</si>
  <si>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</si>
  <si>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</si>
  <si>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</si>
  <si>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</si>
  <si>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</si>
  <si>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</si>
  <si>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</si>
  <si>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</si>
  <si>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</si>
  <si>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</si>
  <si>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</si>
  <si>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</si>
  <si>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</si>
  <si>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</si>
  <si>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</si>
  <si>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</si>
  <si>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</si>
  <si>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</si>
  <si>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</si>
  <si>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</si>
  <si>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</si>
  <si>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</si>
  <si>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</si>
  <si>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</si>
  <si>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</si>
  <si>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</si>
  <si>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</si>
  <si>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</si>
  <si>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</si>
  <si>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</si>
  <si>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</si>
  <si>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</si>
  <si>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</si>
  <si>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</si>
  <si>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</si>
  <si>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</si>
  <si>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</si>
  <si>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</si>
  <si>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</si>
  <si>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</si>
  <si>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</si>
  <si>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</si>
  <si>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</si>
  <si>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</si>
  <si>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</si>
  <si>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</si>
  <si>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</si>
  <si>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</si>
  <si>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</si>
  <si>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</si>
  <si>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</si>
  <si>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</si>
  <si>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</si>
  <si>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</si>
  <si>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</si>
  <si>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</si>
  <si>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</si>
  <si>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</si>
  <si>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</si>
  <si>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</si>
  <si>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</si>
  <si>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</si>
  <si>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</si>
  <si>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</si>
  <si>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</si>
  <si>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</si>
  <si>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</si>
  <si>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</si>
  <si>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</si>
  <si>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</si>
  <si>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</si>
  <si>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</si>
  <si>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</si>
  <si>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</si>
  <si>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</si>
  <si>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</si>
  <si>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</si>
  <si>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</si>
  <si>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</si>
  <si>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</si>
  <si>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</si>
  <si>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</si>
  <si>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</si>
  <si>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</si>
  <si>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</si>
  <si>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</si>
  <si>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</si>
  <si>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</si>
  <si>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</si>
  <si>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</si>
  <si>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</si>
  <si>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</si>
  <si>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</si>
  <si>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</si>
  <si>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</si>
  <si>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</si>
  <si>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</si>
  <si>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</si>
  <si>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</si>
  <si>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</si>
  <si>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</si>
  <si>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</si>
  <si>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</si>
  <si>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</si>
  <si>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</si>
  <si>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</si>
  <si>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</si>
  <si>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</si>
  <si>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</si>
  <si>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</si>
  <si>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</si>
  <si>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</si>
  <si>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</si>
  <si>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</si>
  <si>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</si>
  <si>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</si>
  <si>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</si>
  <si>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</si>
  <si>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</si>
  <si>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</si>
  <si>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</si>
  <si>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</si>
  <si>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</si>
  <si>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</si>
  <si>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</si>
  <si>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</si>
  <si>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</si>
  <si>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</si>
  <si>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</si>
  <si>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</si>
  <si>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</si>
  <si>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</si>
  <si>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</si>
  <si>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</si>
  <si>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</si>
  <si>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</si>
  <si>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</si>
  <si>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</si>
  <si>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</si>
  <si>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</si>
  <si>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</si>
  <si>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</si>
  <si>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</si>
  <si>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</si>
  <si>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</si>
  <si>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</si>
  <si>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</si>
  <si>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</si>
  <si>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</si>
  <si>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</si>
  <si>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</si>
  <si>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</si>
  <si>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</si>
  <si>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</si>
  <si>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</si>
  <si>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</si>
  <si>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</si>
  <si>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</si>
  <si>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</si>
  <si>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</si>
  <si>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</si>
  <si>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</si>
  <si>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</si>
  <si>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</si>
  <si>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</si>
  <si>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</si>
  <si>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</si>
  <si>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</si>
  <si>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</si>
  <si>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</si>
  <si>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</si>
  <si>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</si>
  <si>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</si>
  <si>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</si>
  <si>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</si>
  <si>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</si>
  <si>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</si>
  <si>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</si>
  <si>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</si>
  <si>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</si>
  <si>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</si>
  <si>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</si>
  <si>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</si>
  <si>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</si>
  <si>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</si>
  <si>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</si>
  <si>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</si>
  <si>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</si>
  <si>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</si>
  <si>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</si>
  <si>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</si>
  <si>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</si>
  <si>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</si>
  <si>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</si>
  <si>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</si>
  <si>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</si>
  <si>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</si>
  <si>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</si>
  <si>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</si>
  <si>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</si>
  <si>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</si>
  <si>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</si>
  <si>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</si>
  <si>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</si>
  <si>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</si>
  <si>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</si>
  <si>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</si>
  <si>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</si>
  <si>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</si>
  <si>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</si>
  <si>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</si>
  <si>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</si>
  <si>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</si>
  <si>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</si>
  <si>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</si>
  <si>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</si>
  <si>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</si>
  <si>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</si>
  <si>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</si>
  <si>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</si>
  <si>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</si>
  <si>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</si>
  <si>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</si>
  <si>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</si>
  <si>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</si>
  <si>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</si>
  <si>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</si>
  <si>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</si>
  <si>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</si>
  <si>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</si>
  <si>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</si>
  <si>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</si>
  <si>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</si>
  <si>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</si>
  <si>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</si>
  <si>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</si>
  <si>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</si>
  <si>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</si>
  <si>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</si>
  <si>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</si>
  <si>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</si>
  <si>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</si>
  <si>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</si>
  <si>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</si>
  <si>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</si>
  <si>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</si>
  <si>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</si>
  <si>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</si>
  <si>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</si>
  <si>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</si>
  <si>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</si>
  <si>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</si>
  <si>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</si>
  <si>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</si>
  <si>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</si>
  <si>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</si>
  <si>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</si>
  <si>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</si>
  <si>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</si>
  <si>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</si>
  <si>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</si>
  <si>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</si>
  <si>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</si>
  <si>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</si>
  <si>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</si>
  <si>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</si>
  <si>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</si>
  <si>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</si>
  <si>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</si>
  <si>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</si>
  <si>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</si>
  <si>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</si>
  <si>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</si>
  <si>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</si>
  <si>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</si>
  <si>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</si>
  <si>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</si>
  <si>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</si>
  <si>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</si>
  <si>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</si>
  <si>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</si>
  <si>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</si>
  <si>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</si>
  <si>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</si>
  <si>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</si>
  <si>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</si>
  <si>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</si>
  <si>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</si>
  <si>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</si>
  <si>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</si>
  <si>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</si>
  <si>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</si>
  <si>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</si>
  <si>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</si>
  <si>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</si>
  <si>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</si>
  <si>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</si>
  <si>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</si>
  <si>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</si>
  <si>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</si>
  <si>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</si>
  <si>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</si>
  <si>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</si>
  <si>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</si>
  <si>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</si>
  <si>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</si>
  <si>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</si>
  <si>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</si>
  <si>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</si>
  <si>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</si>
  <si>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</si>
  <si>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</si>
  <si>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</si>
  <si>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</si>
  <si>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</si>
  <si>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</si>
  <si>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</si>
  <si>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</si>
  <si>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</si>
  <si>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</si>
  <si>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</si>
  <si>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</si>
  <si>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</si>
  <si>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</si>
  <si>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</si>
  <si>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</si>
  <si>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</si>
  <si>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</si>
  <si>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</si>
  <si>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</si>
  <si>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</si>
  <si>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</si>
  <si>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</si>
  <si>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</si>
  <si>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</si>
  <si>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</si>
  <si>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</si>
  <si>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</si>
  <si>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</si>
  <si>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</si>
  <si>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</si>
  <si>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</si>
  <si>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</si>
  <si>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</si>
  <si>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</si>
  <si>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</si>
  <si>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</si>
  <si>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</si>
  <si>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</si>
  <si>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</si>
  <si>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</si>
  <si>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</si>
  <si>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</si>
  <si>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</si>
  <si>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</si>
  <si>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</si>
  <si>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</si>
  <si>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</si>
  <si>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</si>
  <si>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</si>
  <si>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</si>
  <si>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</si>
  <si>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</si>
  <si>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</si>
  <si>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</si>
  <si>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</si>
  <si>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</si>
  <si>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</si>
  <si>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</si>
  <si>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</si>
  <si>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</si>
  <si>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</si>
  <si>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</si>
  <si>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</si>
  <si>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</si>
  <si>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</si>
  <si>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</si>
  <si>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</si>
  <si>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</si>
  <si>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</si>
  <si>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</si>
  <si>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</si>
  <si>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</si>
  <si>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</si>
  <si>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</si>
  <si>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</si>
  <si>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</si>
  <si>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</si>
  <si>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</si>
  <si>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</si>
  <si>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</si>
  <si>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</si>
  <si>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</si>
  <si>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</si>
  <si>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</si>
  <si>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</si>
  <si>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</si>
  <si>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</si>
  <si>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</si>
  <si>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</si>
  <si>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</si>
  <si>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</si>
  <si>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</si>
  <si>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</si>
  <si>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</si>
  <si>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</si>
  <si>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</si>
  <si>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</si>
  <si>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</si>
  <si>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</si>
  <si>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</si>
  <si>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</si>
  <si>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</si>
  <si>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</si>
  <si>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</si>
  <si>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</si>
  <si>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</si>
  <si>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</si>
  <si>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</si>
  <si>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</si>
  <si>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</si>
  <si>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</si>
  <si>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</si>
  <si>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</si>
  <si>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</si>
  <si>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</si>
  <si>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</si>
  <si>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</si>
  <si>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</si>
  <si>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</si>
  <si>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</si>
  <si>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</si>
  <si>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</si>
  <si>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</si>
  <si>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</si>
  <si>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</si>
  <si>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</si>
  <si>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</si>
  <si>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</si>
  <si>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</si>
  <si>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</si>
  <si>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</si>
  <si>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</si>
  <si>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</si>
  <si>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</si>
  <si>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</si>
  <si>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</si>
  <si>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</si>
  <si>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</si>
  <si>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</si>
  <si>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</si>
  <si>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</si>
  <si>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</si>
  <si>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</si>
  <si>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</si>
  <si>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</si>
  <si>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</si>
  <si>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</si>
  <si>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</si>
  <si>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</si>
  <si>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</si>
  <si>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</si>
  <si>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</si>
  <si>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</si>
  <si>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</si>
  <si>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</si>
  <si>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</si>
  <si>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</si>
  <si>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</si>
  <si>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</si>
  <si>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</si>
  <si>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</si>
  <si>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</si>
  <si>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</si>
  <si>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</si>
  <si>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</si>
  <si>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</si>
  <si>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</si>
  <si>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</si>
  <si>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</si>
  <si>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</si>
  <si>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</si>
  <si>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</si>
  <si>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</si>
  <si>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</si>
  <si>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</si>
  <si>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</si>
  <si>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</si>
  <si>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</si>
  <si>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</si>
  <si>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</si>
  <si>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</si>
  <si>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</si>
  <si>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</si>
  <si>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</si>
  <si>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</si>
  <si>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</si>
  <si>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</si>
  <si>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</si>
  <si>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</si>
  <si>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</si>
  <si>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</si>
  <si>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</si>
  <si>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</si>
  <si>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</si>
  <si>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</si>
  <si>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</si>
  <si>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</si>
  <si>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</si>
  <si>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</si>
  <si>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</si>
  <si>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</si>
  <si>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</si>
  <si>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</si>
  <si>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</si>
  <si>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</si>
  <si>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</si>
  <si>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</si>
  <si>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</si>
  <si>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</si>
  <si>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</si>
  <si>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</si>
  <si>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</si>
  <si>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</si>
  <si>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</si>
  <si>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</si>
  <si>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</si>
  <si>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</si>
  <si>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</si>
  <si>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</si>
  <si>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</si>
  <si>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</si>
  <si>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</si>
  <si>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</si>
  <si>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</si>
  <si>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</si>
  <si>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</si>
  <si>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</si>
  <si>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</si>
  <si>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</si>
  <si>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</si>
  <si>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</si>
  <si>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</si>
  <si>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</si>
  <si>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</si>
  <si>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</si>
  <si>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</si>
  <si>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</si>
  <si>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</si>
  <si>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</si>
  <si>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</si>
  <si>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</si>
  <si>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</si>
  <si>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</si>
  <si>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</si>
  <si>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</si>
  <si>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</si>
  <si>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</si>
  <si>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</si>
  <si>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</si>
  <si>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</si>
  <si>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</si>
  <si>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</si>
  <si>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</si>
  <si>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</si>
  <si>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</si>
  <si>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</si>
  <si>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</si>
  <si>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</si>
  <si>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</si>
  <si>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</si>
  <si>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</si>
  <si>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</si>
  <si>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</si>
  <si>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</si>
  <si>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</si>
  <si>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</si>
  <si>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</si>
  <si>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</si>
  <si>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</si>
  <si>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</si>
  <si>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</si>
  <si>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</si>
  <si>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</si>
  <si>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</si>
  <si>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</si>
  <si>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</si>
  <si>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</si>
  <si>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</si>
  <si>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</si>
  <si>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</si>
  <si>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</si>
  <si>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</si>
  <si>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</si>
  <si>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</si>
  <si>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</si>
  <si>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</si>
  <si>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</si>
  <si>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</si>
  <si>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</si>
  <si>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</si>
  <si>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</si>
  <si>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</si>
  <si>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</si>
  <si>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</si>
  <si>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</si>
  <si>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</si>
  <si>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</si>
  <si>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</si>
  <si>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</si>
  <si>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</si>
  <si>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</si>
  <si>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</si>
  <si>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</si>
  <si>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</si>
  <si>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</si>
  <si>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</si>
  <si>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</si>
  <si>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</si>
  <si>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</si>
  <si>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</si>
  <si>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</si>
  <si>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</si>
  <si>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</si>
  <si>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</si>
  <si>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</si>
  <si>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</si>
  <si>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</si>
  <si>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</si>
  <si>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</si>
  <si>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</si>
  <si>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</si>
  <si>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</si>
  <si>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</si>
  <si>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</si>
  <si>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</si>
  <si>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</si>
  <si>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</si>
  <si>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</si>
  <si>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</si>
  <si>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</si>
  <si>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</si>
  <si>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</si>
  <si>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</si>
  <si>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</si>
  <si>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</si>
  <si>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</si>
  <si>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</si>
  <si>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</si>
  <si>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</si>
  <si>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</si>
  <si>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</si>
  <si>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</si>
  <si>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</si>
  <si>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</si>
  <si>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</si>
  <si>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</si>
  <si>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</si>
  <si>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</si>
  <si>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</si>
  <si>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</si>
  <si>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</si>
  <si>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</si>
  <si>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</si>
  <si>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</si>
  <si>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</si>
  <si>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</si>
  <si>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</si>
  <si>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</si>
  <si>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</si>
  <si>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</si>
  <si>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</si>
  <si>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</si>
  <si>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</si>
  <si>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</si>
  <si>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</si>
  <si>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</si>
  <si>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</si>
  <si>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</si>
  <si>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</si>
  <si>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</si>
  <si>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</si>
  <si>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</si>
  <si>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</si>
  <si>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</si>
  <si>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</si>
  <si>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</si>
  <si>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</si>
  <si>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</si>
  <si>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</si>
  <si>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</si>
  <si>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</si>
  <si>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</si>
  <si>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</si>
  <si>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</si>
  <si>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</si>
  <si>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</si>
  <si>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</si>
  <si>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</si>
  <si>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</si>
  <si>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</si>
  <si>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</si>
  <si>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</si>
  <si>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</si>
  <si>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</si>
  <si>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</si>
  <si>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</si>
  <si>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</si>
  <si>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</si>
  <si>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</si>
  <si>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</si>
  <si>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</si>
  <si>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</si>
  <si>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</si>
  <si>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</si>
  <si>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</si>
  <si>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</si>
  <si>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</si>
  <si>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</si>
  <si>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</si>
  <si>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</si>
  <si>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</si>
  <si>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</si>
  <si>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</si>
  <si>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</si>
  <si>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</si>
  <si>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</si>
  <si>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</si>
  <si>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</si>
  <si>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</si>
  <si>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</si>
  <si>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</si>
  <si>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</si>
  <si>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</si>
  <si>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</si>
  <si>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</si>
  <si>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</si>
  <si>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</si>
  <si>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</si>
  <si>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</si>
  <si>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</si>
  <si>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</si>
  <si>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</si>
  <si>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</si>
  <si>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</si>
  <si>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</si>
  <si>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</si>
  <si>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</si>
  <si>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</si>
  <si>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</si>
  <si>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</si>
  <si>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</si>
  <si>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</si>
  <si>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</si>
  <si>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</si>
  <si>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</si>
  <si>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</si>
  <si>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</si>
  <si>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</si>
  <si>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</si>
  <si>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</si>
  <si>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</si>
  <si>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</si>
  <si>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</si>
  <si>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</si>
  <si>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</si>
  <si>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</si>
  <si>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</si>
  <si>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</si>
  <si>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</si>
  <si>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</si>
  <si>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</si>
  <si>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</si>
  <si>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</si>
  <si>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</si>
  <si>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</si>
  <si>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</si>
  <si>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</si>
  <si>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</si>
  <si>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</si>
  <si>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</si>
  <si>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</si>
  <si>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</si>
  <si>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</si>
  <si>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</si>
  <si>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</si>
  <si>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</si>
  <si>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</si>
  <si>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</si>
  <si>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</si>
  <si>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</si>
  <si>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</si>
  <si>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</si>
  <si>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</si>
  <si>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</si>
  <si>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</si>
  <si>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</si>
  <si>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</si>
  <si>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</si>
  <si>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</si>
  <si>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</si>
  <si>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</si>
  <si>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</si>
  <si>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</si>
  <si>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</si>
  <si>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</si>
  <si>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</si>
  <si>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</si>
  <si>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</si>
  <si>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</si>
  <si>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</si>
  <si>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</si>
  <si>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</si>
  <si>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</si>
  <si>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</si>
  <si>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</si>
  <si>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</si>
  <si>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</si>
  <si>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</si>
  <si>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</si>
  <si>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</si>
  <si>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</si>
  <si>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</si>
  <si>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</si>
  <si>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</si>
  <si>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</si>
  <si>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</si>
  <si>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</si>
  <si>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</si>
  <si>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</si>
  <si>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</si>
  <si>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</si>
  <si>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</si>
  <si>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</si>
  <si>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</si>
  <si>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</si>
  <si>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</si>
  <si>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</si>
  <si>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</si>
  <si>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</si>
  <si>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</si>
  <si>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</si>
  <si>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</si>
  <si>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</si>
  <si>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</si>
  <si>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</si>
  <si>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</si>
  <si>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</si>
  <si>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</si>
  <si>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</si>
  <si>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</si>
  <si>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</si>
  <si>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</si>
  <si>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</si>
  <si>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</si>
  <si>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</si>
  <si>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</si>
  <si>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</si>
  <si>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</si>
  <si>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</si>
  <si>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</si>
  <si>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</si>
  <si>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</si>
  <si>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</si>
  <si>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</si>
  <si>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</si>
  <si>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</si>
  <si>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</si>
  <si>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</si>
  <si>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</si>
  <si>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</si>
  <si>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</si>
  <si>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</si>
  <si>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</si>
  <si>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</si>
  <si>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</si>
  <si>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</si>
  <si>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</si>
  <si>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</si>
  <si>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</si>
  <si>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</si>
  <si>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</si>
  <si>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</si>
  <si>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</si>
  <si>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</si>
  <si>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</si>
  <si>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</si>
  <si>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</si>
  <si>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</si>
  <si>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</si>
  <si>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</si>
  <si>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</si>
  <si>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</si>
  <si>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</si>
  <si>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</si>
  <si>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</si>
  <si>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</si>
  <si>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</si>
  <si>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</si>
  <si>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</si>
  <si>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</si>
  <si>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</si>
  <si>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</si>
  <si>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</si>
  <si>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</si>
  <si>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</si>
  <si>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</si>
  <si>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</si>
  <si>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</si>
  <si>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</si>
  <si>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</si>
  <si>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</si>
  <si>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</si>
  <si>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</si>
  <si>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</si>
  <si>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</si>
  <si>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</si>
  <si>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</si>
  <si>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</si>
  <si>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</si>
  <si>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</si>
  <si>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</si>
  <si>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</si>
  <si>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</si>
  <si>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</si>
  <si>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</si>
  <si>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</si>
  <si>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</si>
  <si>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</si>
  <si>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</si>
  <si>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</si>
  <si>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</si>
  <si>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</si>
  <si>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</si>
  <si>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</si>
  <si>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</si>
  <si>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</si>
  <si>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</si>
  <si>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</si>
  <si>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</si>
  <si>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</si>
  <si>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</si>
  <si>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</si>
  <si>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</si>
  <si>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</si>
  <si>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</si>
  <si>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</si>
  <si>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</si>
  <si>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</si>
  <si>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</si>
  <si>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</si>
  <si>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</si>
  <si>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</si>
  <si>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</si>
  <si>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</si>
  <si>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</si>
  <si>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</si>
  <si>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</si>
  <si>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</si>
  <si>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</si>
  <si>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</si>
  <si>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</si>
  <si>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</si>
  <si>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</si>
  <si>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</si>
  <si>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</si>
  <si>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</si>
  <si>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</si>
  <si>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</si>
  <si>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</si>
  <si>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</si>
  <si>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</si>
  <si>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</si>
  <si>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</si>
  <si>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</si>
  <si>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</si>
  <si>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</si>
  <si>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</si>
  <si>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</si>
  <si>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</si>
  <si>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</si>
  <si>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</si>
  <si>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</si>
  <si>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</si>
  <si>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</si>
  <si>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</si>
  <si>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</si>
  <si>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</si>
  <si>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</si>
  <si>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</si>
  <si>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</si>
  <si>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</si>
  <si>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</si>
  <si>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</si>
  <si>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</si>
  <si>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</si>
  <si>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</si>
  <si>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</si>
  <si>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</si>
  <si>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</si>
  <si>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</si>
  <si>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</si>
  <si>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</si>
  <si>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</si>
  <si>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</si>
  <si>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</si>
  <si>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</si>
  <si>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</si>
  <si>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</si>
  <si>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</si>
  <si>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</si>
  <si>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</si>
  <si>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</si>
  <si>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</si>
  <si>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</si>
  <si>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</si>
  <si>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</si>
  <si>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</si>
  <si>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</si>
  <si>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</si>
  <si>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</si>
  <si>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</si>
  <si>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</si>
  <si>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</si>
  <si>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</si>
  <si>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</si>
  <si>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</si>
  <si>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</si>
  <si>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</si>
  <si>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</si>
  <si>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</si>
  <si>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</si>
  <si>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</si>
  <si>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</si>
  <si>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</si>
  <si>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</si>
  <si>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</si>
  <si>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</si>
  <si>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</si>
  <si>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</si>
  <si>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</si>
  <si>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</si>
  <si>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</si>
  <si>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</si>
  <si>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</si>
  <si>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</si>
  <si>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</si>
  <si>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</si>
  <si>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</si>
  <si>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</si>
  <si>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</si>
  <si>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</si>
  <si>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</si>
  <si>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</si>
  <si>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</si>
  <si>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</si>
  <si>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</si>
  <si>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</si>
  <si>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</si>
  <si>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</si>
  <si>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</si>
  <si>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</si>
  <si>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</si>
  <si>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</si>
  <si>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</si>
  <si>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</si>
  <si>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</si>
  <si>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</si>
  <si>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</si>
  <si>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</si>
  <si>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</si>
  <si>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</si>
  <si>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</si>
  <si>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</si>
  <si>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</si>
  <si>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</si>
  <si>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</si>
  <si>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</si>
  <si>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</si>
  <si>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</si>
  <si>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</si>
  <si>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</si>
  <si>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</si>
  <si>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</si>
  <si>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</si>
  <si>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</si>
  <si>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</si>
  <si>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</si>
  <si>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</si>
  <si>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</si>
  <si>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</si>
  <si>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</si>
  <si>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</si>
  <si>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</si>
  <si>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</si>
  <si>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</si>
  <si>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</si>
  <si>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</si>
  <si>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</si>
  <si>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</si>
  <si>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</si>
  <si>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</si>
  <si>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</si>
  <si>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</si>
  <si>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</si>
  <si>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</si>
  <si>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</si>
  <si>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</si>
  <si>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</si>
  <si>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</si>
  <si>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</si>
  <si>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</si>
  <si>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</si>
  <si>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</si>
  <si>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</si>
  <si>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</si>
  <si>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</si>
  <si>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</si>
  <si>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</si>
  <si>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</si>
  <si>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</si>
  <si>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</si>
  <si>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</si>
  <si>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</si>
  <si>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</si>
  <si>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</si>
  <si>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</si>
  <si>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</si>
  <si>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</si>
  <si>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</si>
  <si>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</si>
  <si>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</si>
  <si>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</si>
  <si>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</si>
  <si>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</si>
  <si>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</si>
  <si>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</si>
  <si>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</si>
  <si>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</si>
  <si>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</si>
  <si>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</si>
  <si>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</si>
  <si>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</si>
  <si>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</si>
  <si>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</si>
  <si>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</si>
  <si>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</si>
  <si>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</si>
  <si>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</si>
  <si>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</si>
  <si>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</si>
  <si>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</si>
  <si>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</si>
  <si>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</si>
  <si>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</si>
  <si>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</si>
  <si>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</si>
  <si>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</si>
  <si>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</si>
  <si>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</si>
  <si>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</si>
  <si>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</si>
  <si>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</si>
  <si>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</si>
  <si>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</si>
  <si>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</si>
  <si>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</si>
  <si>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</si>
  <si>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</si>
  <si>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</si>
  <si>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</si>
  <si>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</si>
  <si>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</si>
  <si>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</si>
  <si>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</si>
  <si>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</si>
  <si>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</si>
  <si>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</si>
  <si>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</si>
  <si>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</si>
  <si>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</si>
  <si>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</si>
  <si>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</si>
  <si>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</si>
  <si>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</si>
  <si>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</si>
  <si>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</si>
  <si>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</si>
  <si>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</si>
  <si>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</si>
  <si>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</si>
  <si>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</si>
  <si>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</si>
  <si>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</si>
  <si>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</si>
  <si>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</si>
  <si>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</si>
  <si>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</si>
  <si>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</si>
  <si>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</si>
  <si>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</si>
  <si>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</si>
  <si>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</si>
  <si>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</si>
  <si>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</si>
  <si>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</si>
  <si>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</si>
  <si>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</si>
  <si>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</si>
  <si>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</si>
  <si>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</si>
  <si>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</si>
  <si>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</si>
  <si>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</si>
  <si>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</si>
  <si>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</si>
  <si>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</si>
  <si>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</si>
  <si>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</si>
  <si>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</si>
  <si>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</si>
  <si>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</si>
  <si>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</si>
  <si>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</si>
  <si>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</si>
  <si>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</si>
  <si>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</si>
  <si>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</si>
  <si>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</si>
  <si>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</si>
  <si>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</si>
  <si>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</si>
  <si>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</si>
  <si>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</si>
  <si>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</si>
  <si>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</si>
  <si>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</si>
  <si>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</si>
  <si>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</si>
  <si>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</si>
  <si>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</si>
  <si>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</si>
  <si>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</si>
  <si>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</si>
  <si>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</si>
  <si>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</si>
  <si>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</si>
  <si>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</si>
  <si>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</si>
  <si>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</si>
  <si>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</si>
  <si>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</si>
  <si>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</si>
  <si>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</si>
  <si>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</si>
  <si>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</si>
  <si>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</si>
  <si>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</si>
  <si>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</si>
  <si>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</si>
  <si>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</si>
  <si>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</si>
  <si>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</si>
  <si>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</si>
  <si>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</si>
  <si>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</si>
  <si>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</si>
  <si>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</si>
  <si>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</si>
  <si>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</si>
  <si>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</si>
  <si>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</si>
  <si>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</si>
  <si>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</si>
  <si>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</si>
  <si>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</si>
  <si>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</si>
  <si>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</si>
  <si>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</si>
  <si>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</si>
  <si>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</si>
  <si>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</si>
  <si>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</si>
  <si>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</si>
  <si>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</si>
  <si>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</si>
  <si>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</si>
  <si>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</si>
  <si>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</si>
  <si>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</si>
  <si>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</si>
  <si>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</si>
  <si>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</si>
  <si>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</si>
  <si>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</si>
  <si>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</si>
  <si>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</si>
  <si>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</si>
  <si>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</si>
  <si>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</si>
  <si>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</si>
  <si>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</si>
  <si>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</si>
  <si>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</si>
  <si>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</si>
  <si>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</si>
  <si>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</si>
  <si>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</si>
  <si>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</si>
  <si>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</si>
  <si>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</si>
  <si>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</si>
  <si>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</si>
  <si>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</si>
  <si>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</si>
  <si>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</si>
  <si>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</si>
  <si>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</si>
  <si>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</si>
  <si>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</si>
  <si>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</si>
  <si>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</si>
  <si>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</si>
  <si>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</si>
  <si>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</si>
  <si>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</si>
  <si>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</si>
  <si>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</si>
  <si>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</si>
  <si>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</si>
  <si>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</si>
  <si>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</si>
  <si>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</si>
  <si>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</si>
  <si>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</si>
  <si>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</si>
  <si>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</si>
  <si>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</si>
  <si>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</si>
  <si>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</si>
  <si>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</si>
  <si>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</si>
  <si>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</si>
  <si>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</si>
  <si>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</si>
  <si>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</si>
  <si>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</si>
  <si>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</si>
  <si>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</si>
  <si>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</si>
  <si>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</si>
  <si>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</si>
  <si>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</si>
  <si>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</si>
  <si>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</si>
  <si>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</si>
  <si>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</si>
  <si>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</si>
  <si>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</si>
  <si>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</si>
  <si>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</si>
  <si>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</si>
  <si>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</si>
  <si>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</si>
  <si>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</si>
  <si>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</si>
  <si>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</si>
  <si>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</si>
  <si>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</si>
  <si>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</si>
  <si>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</si>
  <si>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</si>
  <si>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</si>
  <si>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</si>
  <si>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</si>
  <si>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</si>
  <si>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</si>
  <si>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</si>
  <si>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</si>
  <si>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</si>
  <si>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</si>
  <si>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</si>
  <si>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</si>
  <si>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</si>
  <si>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</si>
  <si>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</si>
  <si>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</si>
  <si>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</si>
  <si>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</si>
  <si>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</si>
  <si>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</si>
  <si>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</si>
  <si>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</si>
  <si>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</si>
  <si>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</si>
  <si>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</si>
  <si>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</si>
  <si>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</si>
  <si>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</si>
  <si>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</si>
  <si>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</si>
  <si>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</si>
  <si>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</si>
  <si>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</si>
  <si>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</si>
  <si>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</si>
  <si>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</si>
  <si>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</si>
  <si>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</si>
  <si>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</si>
  <si>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</si>
  <si>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</si>
  <si>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</si>
  <si>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</si>
  <si>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</si>
  <si>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</si>
  <si>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</si>
  <si>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</si>
  <si>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</si>
  <si>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</si>
  <si>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</si>
  <si>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</si>
  <si>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</si>
  <si>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</si>
  <si>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</si>
  <si>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</si>
  <si>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</si>
  <si>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</si>
  <si>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</si>
  <si>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</si>
  <si>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</si>
  <si>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</si>
  <si>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</si>
  <si>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</si>
  <si>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</si>
  <si>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</si>
  <si>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</si>
  <si>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</si>
  <si>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</si>
  <si>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</si>
  <si>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</si>
  <si>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</si>
  <si>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</si>
  <si>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</si>
  <si>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</si>
  <si>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</si>
  <si>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</si>
  <si>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</si>
  <si>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</si>
  <si>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</si>
  <si>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</si>
  <si>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</si>
  <si>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</si>
  <si>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</si>
  <si>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</si>
  <si>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</si>
  <si>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</si>
  <si>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</si>
  <si>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</si>
  <si>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</si>
  <si>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</si>
  <si>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</si>
  <si>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</si>
  <si>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</si>
  <si>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</si>
  <si>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</si>
  <si>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</si>
  <si>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</si>
  <si>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</si>
  <si>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</si>
  <si>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</si>
  <si>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</si>
  <si>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</si>
  <si>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</si>
  <si>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</si>
  <si>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</si>
  <si>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</si>
  <si>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</si>
  <si>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</si>
  <si>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</si>
  <si>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</si>
  <si>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</si>
  <si>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</si>
  <si>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</si>
  <si>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</si>
  <si>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</si>
  <si>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</si>
  <si>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</si>
  <si>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</si>
  <si>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</si>
  <si>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</si>
  <si>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</si>
  <si>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</si>
  <si>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</si>
  <si>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</si>
  <si>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</si>
  <si>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</si>
  <si>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</si>
  <si>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</si>
  <si>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</si>
  <si>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</si>
  <si>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</si>
  <si>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</si>
  <si>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</si>
  <si>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</si>
  <si>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</si>
  <si>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</si>
  <si>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</si>
  <si>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</si>
  <si>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</si>
  <si>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</si>
  <si>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</si>
  <si>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</si>
  <si>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</si>
  <si>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</si>
  <si>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</si>
  <si>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</si>
  <si>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</si>
  <si>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</si>
  <si>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</si>
  <si>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</si>
  <si>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</si>
  <si>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</si>
  <si>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</si>
  <si>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</si>
  <si>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</si>
  <si>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</si>
  <si>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</si>
  <si>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</si>
  <si>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</si>
  <si>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</si>
  <si>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</si>
  <si>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</si>
  <si>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</si>
  <si>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</si>
  <si>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</si>
  <si>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</si>
  <si>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</si>
  <si>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</si>
  <si>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</si>
  <si>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</si>
  <si>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</si>
  <si>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</si>
  <si>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</si>
  <si>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</si>
  <si>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</si>
  <si>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</si>
  <si>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</si>
  <si>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</si>
  <si>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</si>
  <si>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</si>
  <si>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</si>
  <si>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</si>
  <si>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</si>
  <si>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</si>
  <si>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</si>
  <si>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</si>
  <si>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</si>
  <si>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</si>
  <si>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</si>
  <si>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</si>
  <si>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</si>
  <si>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</si>
  <si>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</si>
  <si>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</si>
  <si>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</si>
  <si>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</si>
  <si>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</si>
  <si>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</si>
  <si>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</si>
  <si>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</si>
  <si>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</si>
  <si>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</si>
  <si>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</si>
  <si>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</si>
  <si>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</si>
  <si>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</si>
  <si>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</si>
  <si>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</si>
  <si>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</si>
  <si>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</si>
  <si>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</si>
  <si>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</si>
  <si>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</si>
  <si>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</si>
  <si>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</si>
  <si>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</si>
  <si>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</si>
  <si>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</si>
  <si>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</si>
  <si>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</si>
  <si>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</si>
  <si>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</si>
  <si>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</si>
  <si>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</si>
  <si>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</si>
  <si>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</si>
  <si>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</si>
  <si>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</si>
  <si>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</si>
  <si>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</si>
  <si>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</si>
  <si>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</si>
  <si>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</si>
  <si>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</si>
  <si>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</si>
  <si>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</si>
  <si>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</si>
  <si>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</si>
  <si>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</si>
  <si>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</si>
  <si>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</si>
  <si>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</si>
  <si>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</si>
  <si>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</si>
  <si>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</si>
  <si>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</si>
  <si>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</si>
  <si>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</si>
  <si>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</si>
  <si>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</si>
  <si>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</si>
  <si>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</si>
  <si>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</si>
  <si>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</si>
  <si>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</si>
  <si>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</si>
  <si>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</si>
  <si>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</si>
  <si>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</si>
  <si>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</si>
  <si>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</si>
  <si>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</si>
  <si>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</si>
  <si>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</si>
  <si>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</si>
  <si>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</si>
  <si>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</si>
  <si>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</si>
  <si>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</si>
  <si>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</si>
  <si>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</si>
  <si>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</si>
  <si>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</si>
  <si>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</si>
  <si>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</si>
  <si>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</si>
  <si>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</si>
  <si>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</si>
  <si>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</si>
  <si>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</si>
  <si>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</si>
  <si>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</si>
  <si>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</si>
  <si>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</si>
  <si>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</si>
  <si>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</si>
  <si>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</si>
  <si>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</si>
  <si>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</si>
  <si>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</si>
  <si>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</si>
  <si>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</si>
  <si>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</si>
  <si>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</si>
  <si>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</si>
  <si>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</si>
  <si>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</si>
  <si>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</si>
  <si>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</si>
  <si>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</si>
  <si>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</si>
  <si>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</si>
  <si>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</si>
  <si>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</si>
  <si>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</si>
  <si>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</si>
  <si>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</si>
  <si>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</si>
  <si>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</si>
  <si>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</si>
  <si>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</si>
  <si>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</si>
  <si>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</si>
  <si>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</si>
  <si>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</si>
  <si>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</si>
  <si>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</si>
  <si>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</si>
  <si>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</si>
  <si>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</si>
  <si>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</si>
  <si>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</si>
  <si>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</si>
  <si>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</si>
  <si>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</si>
  <si>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</si>
  <si>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</si>
  <si>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</si>
  <si>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</si>
  <si>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</si>
  <si>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</si>
  <si>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</si>
  <si>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</si>
  <si>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</si>
  <si>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</si>
  <si>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</si>
  <si>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</si>
  <si>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</si>
  <si>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</si>
  <si>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</si>
  <si>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</si>
  <si>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</si>
  <si>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</si>
  <si>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</si>
  <si>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</si>
  <si>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</si>
  <si>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</si>
  <si>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</si>
  <si>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</si>
  <si>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</si>
  <si>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</si>
  <si>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</si>
  <si>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</si>
  <si>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</si>
  <si>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</si>
  <si>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</si>
  <si>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</si>
  <si>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</si>
  <si>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</si>
  <si>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</si>
  <si>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</si>
  <si>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</si>
  <si>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</si>
  <si>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</si>
  <si>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</si>
  <si>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</si>
  <si>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</si>
  <si>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</si>
  <si>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</si>
  <si>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</si>
  <si>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</si>
  <si>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</si>
  <si>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</si>
  <si>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</si>
  <si>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</si>
  <si>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</si>
  <si>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</si>
  <si>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</si>
  <si>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</si>
  <si>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</si>
  <si>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</si>
  <si>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</si>
  <si>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</si>
  <si>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</si>
  <si>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</si>
  <si>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</si>
  <si>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</si>
  <si>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</si>
  <si>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</si>
  <si>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</si>
  <si>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</si>
  <si>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</si>
  <si>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</si>
  <si>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</si>
  <si>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</si>
  <si>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</si>
  <si>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</si>
  <si>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</si>
  <si>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</si>
  <si>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</si>
  <si>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</si>
  <si>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</si>
  <si>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</si>
  <si>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</si>
  <si>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</si>
  <si>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</si>
  <si>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</si>
  <si>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</si>
  <si>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</si>
  <si>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</si>
  <si>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</si>
  <si>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</si>
  <si>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</si>
  <si>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</si>
  <si>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</si>
  <si>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</si>
  <si>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</si>
  <si>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</si>
  <si>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</si>
  <si>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</si>
  <si>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</si>
  <si>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</si>
  <si>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</si>
  <si>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</si>
  <si>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</si>
  <si>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</si>
  <si>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</si>
  <si>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</si>
  <si>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</si>
  <si>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</si>
  <si>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</si>
  <si>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</si>
  <si>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</si>
  <si>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</si>
  <si>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</si>
  <si>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</si>
  <si>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</si>
  <si>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</si>
  <si>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</si>
  <si>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</si>
  <si>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</si>
  <si>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</si>
  <si>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</si>
  <si>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</si>
  <si>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</si>
  <si>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</si>
  <si>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</si>
  <si>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</si>
  <si>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</si>
  <si>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</si>
  <si>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</si>
  <si>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</si>
  <si>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</si>
  <si>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</si>
  <si>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</si>
  <si>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</si>
  <si>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</si>
  <si>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</si>
  <si>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</si>
  <si>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</si>
  <si>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</si>
  <si>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</si>
  <si>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</si>
  <si>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</si>
  <si>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</si>
  <si>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</si>
  <si>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</si>
  <si>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</si>
  <si>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</si>
  <si>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</si>
  <si>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</si>
  <si>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</si>
  <si>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</si>
  <si>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</si>
  <si>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</si>
  <si>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</si>
  <si>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</si>
  <si>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</si>
  <si>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</si>
  <si>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</si>
  <si>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</si>
  <si>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</si>
  <si>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</si>
  <si>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</si>
  <si>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</si>
  <si>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</si>
  <si>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</si>
  <si>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</si>
  <si>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</si>
  <si>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</si>
  <si>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</si>
  <si>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</si>
  <si>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</si>
  <si>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</si>
  <si>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</si>
  <si>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</si>
  <si>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</si>
  <si>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</si>
  <si>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</si>
  <si>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</si>
  <si>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</si>
  <si>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</si>
  <si>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</si>
  <si>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</si>
  <si>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</si>
  <si>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</si>
  <si>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</si>
  <si>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</si>
  <si>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</si>
  <si>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</si>
  <si>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</si>
  <si>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</si>
  <si>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</si>
  <si>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</si>
  <si>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</si>
  <si>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</si>
  <si>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</si>
  <si>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</si>
  <si>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</si>
  <si>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</si>
  <si>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</si>
  <si>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</si>
  <si>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</si>
  <si>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</si>
  <si>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</si>
  <si>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</si>
  <si>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</si>
  <si>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</si>
  <si>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</si>
  <si>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</si>
  <si>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</si>
  <si>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</si>
  <si>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</si>
  <si>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</si>
  <si>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</si>
  <si>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</si>
  <si>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</si>
  <si>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</si>
  <si>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</si>
  <si>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</si>
  <si>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</si>
  <si>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</si>
  <si>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</si>
  <si>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</si>
  <si>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</si>
  <si>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</si>
  <si>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</si>
  <si>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</si>
  <si>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</si>
  <si>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</si>
  <si>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</si>
  <si>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</si>
  <si>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</si>
  <si>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</si>
  <si>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</si>
  <si>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</si>
  <si>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</si>
  <si>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</si>
  <si>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</si>
  <si>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</si>
  <si>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</si>
  <si>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</si>
  <si>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</si>
  <si>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</si>
  <si>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</si>
  <si>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</si>
  <si>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</si>
  <si>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</si>
  <si>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</si>
  <si>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</si>
  <si>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</si>
  <si>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</si>
  <si>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</si>
  <si>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</si>
  <si>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</si>
  <si>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</si>
  <si>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</si>
  <si>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</si>
  <si>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</si>
  <si>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</si>
  <si>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</si>
  <si>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</si>
  <si>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</si>
  <si>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</si>
  <si>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</si>
  <si>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</si>
  <si>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</si>
  <si>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</si>
  <si>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</si>
  <si>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</si>
  <si>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</si>
  <si>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</si>
  <si>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</si>
  <si>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</si>
  <si>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</si>
  <si>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</si>
  <si>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</si>
  <si>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</si>
  <si>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</si>
  <si>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</si>
  <si>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</si>
  <si>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</si>
  <si>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</si>
  <si>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</si>
  <si>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</si>
  <si>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</si>
  <si>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</si>
  <si>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</si>
  <si>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</si>
  <si>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</si>
  <si>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</si>
  <si>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</si>
  <si>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</si>
  <si>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</si>
  <si>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</si>
  <si>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</si>
  <si>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</si>
  <si>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</si>
  <si>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</si>
  <si>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</si>
  <si>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</si>
  <si>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</si>
  <si>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</si>
  <si>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</si>
  <si>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</si>
  <si>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</si>
  <si>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</si>
  <si>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</si>
  <si>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</si>
  <si>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</si>
  <si>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</si>
  <si>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</si>
  <si>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</si>
  <si>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</si>
  <si>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</si>
  <si>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</si>
  <si>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</si>
  <si>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</si>
  <si>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</si>
  <si>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</si>
  <si>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</si>
  <si>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</si>
  <si>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</si>
  <si>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</si>
  <si>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</si>
  <si>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</si>
  <si>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</si>
  <si>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</si>
  <si>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</si>
  <si>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</si>
  <si>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</si>
  <si>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</si>
  <si>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</si>
  <si>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</si>
  <si>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</si>
  <si>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</si>
  <si>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</si>
  <si>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</si>
  <si>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</si>
  <si>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</si>
  <si>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</si>
  <si>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</si>
  <si>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</si>
  <si>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</si>
  <si>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</si>
  <si>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</si>
  <si>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</si>
  <si>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</si>
  <si>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</si>
  <si>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</si>
  <si>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</si>
  <si>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</si>
  <si>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</si>
  <si>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</si>
  <si>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</si>
  <si>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</si>
  <si>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</si>
  <si>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</si>
  <si>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</si>
  <si>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</si>
  <si>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</si>
  <si>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</si>
  <si>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</si>
  <si>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</si>
  <si>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</si>
  <si>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</si>
  <si>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</si>
  <si>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</si>
  <si>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</si>
  <si>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</si>
  <si>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</si>
  <si>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</si>
  <si>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</si>
  <si>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</si>
  <si>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</si>
  <si>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</si>
  <si>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</si>
  <si>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</si>
  <si>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</si>
  <si>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</si>
  <si>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</si>
  <si>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</si>
  <si>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</si>
  <si>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</si>
  <si>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</si>
  <si>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</si>
  <si>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</si>
  <si>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</si>
  <si>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</si>
  <si>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</si>
  <si>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</si>
  <si>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</si>
  <si>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</si>
  <si>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</si>
  <si>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</si>
  <si>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</si>
  <si>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</si>
  <si>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</si>
  <si>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</si>
  <si>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</si>
  <si>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</si>
  <si>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</si>
  <si>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</si>
  <si>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</si>
  <si>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</si>
  <si>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</si>
  <si>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</si>
  <si>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</si>
  <si>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</si>
  <si>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</si>
  <si>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</si>
  <si>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</si>
  <si>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</si>
  <si>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</si>
  <si>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</si>
  <si>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</si>
  <si>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</si>
  <si>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</si>
  <si>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</si>
  <si>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</si>
  <si>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</si>
  <si>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</si>
  <si>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</si>
  <si>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</si>
  <si>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</si>
  <si>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</si>
  <si>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</si>
  <si>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</si>
  <si>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</si>
  <si>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</si>
  <si>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</si>
  <si>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</si>
  <si>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</si>
  <si>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</si>
  <si>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</si>
  <si>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</si>
  <si>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</si>
  <si>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</si>
  <si>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</si>
  <si>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</si>
  <si>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</si>
  <si>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</si>
  <si>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</si>
  <si>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</si>
  <si>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</si>
  <si>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</si>
  <si>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</si>
  <si>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</si>
  <si>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</si>
  <si>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</si>
  <si>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</si>
  <si>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</si>
  <si>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</si>
  <si>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</si>
  <si>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</si>
  <si>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</si>
  <si>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</si>
  <si>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</si>
  <si>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</si>
  <si>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</si>
  <si>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</si>
  <si>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</si>
  <si>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</si>
  <si>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</si>
  <si>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</si>
  <si>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</si>
  <si>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</si>
  <si>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</si>
  <si>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</si>
  <si>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</si>
  <si>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</si>
  <si>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</si>
  <si>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</si>
  <si>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</si>
  <si>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</si>
  <si>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</si>
  <si>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</si>
  <si>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</si>
  <si>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</si>
  <si>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</si>
  <si>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</si>
  <si>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</si>
  <si>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</si>
  <si>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</si>
  <si>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</si>
  <si>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</si>
  <si>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</si>
  <si>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</si>
  <si>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</si>
  <si>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</si>
  <si>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</si>
  <si>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</si>
  <si>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</si>
  <si>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</si>
  <si>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</si>
  <si>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</si>
  <si>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</si>
  <si>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</si>
  <si>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</si>
  <si>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</si>
  <si>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</si>
  <si>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</si>
  <si>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</si>
  <si>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</si>
  <si>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</si>
  <si>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</si>
  <si>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</si>
  <si>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</si>
  <si>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</si>
  <si>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</si>
  <si>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</si>
  <si>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</si>
  <si>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</si>
  <si>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</si>
  <si>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</si>
  <si>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</si>
  <si>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</si>
  <si>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</si>
  <si>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</si>
  <si>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</si>
  <si>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</si>
  <si>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</si>
  <si>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</si>
  <si>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</si>
  <si>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</si>
  <si>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</si>
  <si>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</si>
  <si>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</si>
  <si>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</si>
  <si>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</si>
  <si>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</si>
  <si>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</si>
  <si>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</si>
  <si>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</si>
  <si>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</si>
  <si>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</si>
  <si>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</si>
  <si>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</si>
  <si>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</si>
  <si>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</si>
  <si>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</si>
  <si>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</si>
  <si>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</si>
  <si>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</si>
  <si>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</si>
  <si>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</si>
  <si>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</si>
  <si>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</si>
  <si>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</si>
  <si>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</si>
  <si>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</si>
  <si>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</si>
  <si>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</si>
  <si>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</si>
  <si>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</si>
  <si>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</si>
  <si>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</si>
  <si>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</si>
  <si>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</si>
  <si>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</si>
  <si>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</si>
  <si>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</si>
  <si>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</si>
  <si>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</si>
  <si>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</si>
  <si>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</si>
  <si>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</si>
  <si>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</si>
  <si>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</si>
  <si>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</si>
  <si>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</si>
  <si>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</si>
  <si>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</si>
  <si>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</si>
  <si>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</si>
  <si>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</si>
  <si>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</si>
  <si>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</si>
  <si>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</si>
  <si>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</si>
  <si>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</si>
  <si>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</si>
  <si>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</si>
  <si>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</si>
  <si>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</si>
  <si>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</si>
  <si>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</si>
  <si>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</si>
  <si>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</si>
  <si>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</si>
  <si>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</si>
  <si>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</si>
  <si>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</si>
  <si>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</si>
  <si>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</si>
  <si>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</si>
  <si>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</si>
  <si>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</si>
  <si>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</si>
  <si>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</si>
  <si>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</si>
  <si>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</si>
  <si>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</si>
  <si>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</si>
  <si>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</si>
  <si>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</si>
  <si>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</si>
  <si>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</si>
  <si>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</si>
  <si>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</si>
  <si>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</si>
  <si>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</si>
  <si>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</si>
  <si>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</si>
  <si>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</si>
  <si>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</si>
  <si>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</si>
  <si>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</si>
  <si>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</si>
  <si>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</si>
  <si>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</si>
  <si>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</si>
  <si>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</si>
  <si>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</si>
  <si>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</si>
  <si>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</si>
  <si>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</si>
  <si>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</si>
  <si>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</si>
  <si>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</si>
  <si>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</si>
  <si>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</si>
  <si>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</si>
  <si>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</si>
  <si>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</si>
  <si>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</si>
  <si>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</si>
  <si>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</si>
  <si>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</si>
  <si>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</si>
  <si>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</si>
  <si>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</si>
  <si>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</si>
  <si>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</si>
  <si>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</si>
  <si>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</si>
  <si>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</si>
  <si>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</si>
  <si>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</si>
  <si>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</si>
  <si>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</si>
  <si>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</si>
  <si>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</si>
  <si>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</si>
  <si>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</si>
  <si>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</si>
  <si>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</si>
  <si>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</si>
  <si>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</si>
  <si>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</si>
  <si>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</si>
  <si>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</si>
  <si>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</si>
  <si>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</si>
  <si>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</si>
  <si>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</si>
  <si>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</si>
  <si>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</si>
  <si>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</si>
  <si>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</si>
  <si>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</si>
  <si>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</si>
  <si>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</si>
  <si>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</si>
  <si>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</si>
  <si>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</si>
  <si>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</si>
  <si>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</si>
  <si>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</si>
  <si>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</si>
  <si>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</si>
  <si>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</si>
  <si>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</si>
  <si>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</si>
  <si>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</si>
  <si>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</si>
  <si>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</si>
  <si>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</si>
  <si>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</si>
  <si>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</si>
  <si>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</si>
  <si>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</si>
  <si>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</si>
  <si>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</si>
  <si>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</si>
  <si>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</si>
  <si>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</si>
  <si>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</si>
  <si>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</si>
  <si>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</si>
  <si>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</si>
  <si>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</si>
  <si>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</si>
  <si>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</si>
  <si>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</si>
  <si>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</si>
  <si>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</si>
  <si>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</si>
  <si>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</si>
  <si>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</si>
  <si>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</si>
  <si>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</si>
  <si>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</si>
  <si>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</si>
  <si>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</si>
  <si>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</si>
  <si>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</si>
  <si>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</si>
  <si>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</si>
  <si>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</si>
  <si>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</si>
  <si>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</si>
  <si>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</si>
  <si>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</si>
  <si>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</si>
  <si>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</si>
  <si>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</si>
  <si>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</si>
  <si>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</si>
  <si>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</si>
  <si>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</si>
  <si>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</si>
  <si>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</si>
  <si>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</si>
  <si>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</si>
  <si>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</si>
  <si>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</si>
  <si>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</si>
  <si>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</si>
  <si>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</si>
  <si>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</si>
  <si>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</si>
  <si>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</si>
  <si>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</si>
  <si>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</si>
  <si>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</si>
  <si>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</si>
  <si>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</si>
  <si>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</si>
  <si>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</si>
  <si>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</si>
  <si>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</si>
  <si>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</si>
  <si>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</si>
  <si>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</si>
  <si>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</si>
  <si>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</si>
  <si>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</si>
  <si>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</si>
  <si>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</si>
  <si>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</si>
  <si>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</si>
  <si>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</si>
  <si>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</si>
  <si>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</si>
  <si>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</si>
  <si>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</si>
  <si>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</si>
  <si>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</si>
  <si>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</si>
  <si>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</si>
  <si>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</si>
  <si>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</si>
  <si>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</si>
  <si>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</si>
  <si>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</si>
  <si>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</si>
  <si>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</si>
  <si>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</si>
  <si>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</si>
  <si>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</si>
  <si>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</si>
  <si>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</si>
  <si>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</si>
  <si>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</si>
  <si>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</si>
  <si>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</si>
  <si>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</si>
  <si>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</si>
  <si>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</si>
  <si>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</si>
  <si>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</si>
  <si>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</si>
  <si>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</si>
  <si>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</si>
  <si>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</si>
  <si>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</si>
  <si>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</si>
  <si>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</si>
  <si>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</si>
  <si>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</si>
  <si>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</si>
  <si>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</si>
  <si>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</si>
  <si>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</si>
  <si>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</si>
  <si>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</si>
  <si>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</si>
  <si>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</si>
  <si>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</si>
  <si>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</si>
  <si>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</si>
  <si>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</si>
  <si>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</si>
  <si>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</si>
  <si>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</si>
  <si>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</si>
  <si>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</si>
  <si>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</si>
  <si>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</si>
  <si>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</si>
  <si>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</si>
  <si>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</si>
  <si>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</si>
  <si>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</si>
  <si>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</si>
  <si>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</si>
  <si>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</si>
  <si>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</si>
  <si>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</si>
  <si>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</si>
  <si>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</si>
  <si>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</si>
  <si>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</si>
  <si>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</si>
  <si>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</si>
  <si>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</si>
  <si>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</si>
  <si>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</si>
  <si>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</si>
  <si>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</si>
  <si>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</si>
  <si>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</si>
  <si>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</si>
  <si>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</si>
  <si>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</si>
  <si>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</si>
  <si>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</si>
  <si>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</si>
  <si>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</si>
  <si>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</si>
  <si>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</si>
  <si>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</si>
  <si>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</si>
  <si>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</si>
  <si>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</si>
  <si>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</si>
  <si>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</si>
  <si>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</si>
  <si>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</si>
  <si>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</si>
  <si>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</si>
  <si>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</si>
  <si>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</si>
  <si>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</si>
  <si>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</si>
  <si>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</si>
  <si>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</si>
  <si>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</si>
  <si>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</si>
  <si>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</si>
  <si>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</si>
  <si>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</si>
  <si>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</si>
  <si>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</si>
  <si>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</si>
  <si>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</si>
  <si>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</si>
  <si>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</si>
  <si>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</si>
  <si>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</si>
  <si>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</si>
  <si>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</si>
  <si>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</si>
  <si>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</si>
  <si>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</si>
  <si>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</si>
  <si>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</si>
  <si>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</si>
  <si>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</si>
  <si>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</si>
  <si>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</si>
  <si>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</si>
  <si>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</si>
  <si>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</si>
  <si>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</si>
  <si>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</si>
  <si>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</si>
  <si>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</si>
  <si>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</si>
  <si>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</si>
  <si>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</si>
  <si>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</si>
  <si>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</si>
  <si>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</si>
  <si>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</si>
  <si>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</si>
  <si>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</si>
  <si>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</si>
  <si>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</si>
  <si>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</si>
  <si>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</si>
  <si>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</si>
  <si>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</si>
  <si>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</si>
  <si>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</si>
  <si>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</si>
  <si>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</si>
  <si>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</si>
  <si>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</si>
  <si>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</si>
  <si>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</si>
  <si>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</si>
  <si>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</si>
  <si>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</si>
  <si>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</si>
  <si>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</si>
  <si>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</si>
  <si>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</si>
  <si>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</si>
  <si>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</si>
  <si>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</si>
  <si>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</si>
  <si>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</si>
  <si>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</si>
  <si>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</si>
  <si>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</si>
  <si>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</si>
  <si>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</si>
  <si>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</si>
  <si>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</si>
  <si>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</si>
  <si>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</si>
  <si>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</si>
  <si>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</si>
  <si>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</si>
  <si>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</si>
  <si>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</si>
  <si>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</si>
  <si>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</si>
  <si>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</si>
  <si>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</si>
  <si>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</si>
  <si>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</si>
  <si>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</si>
  <si>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</si>
  <si>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</si>
  <si>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</si>
  <si>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</si>
  <si>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</si>
  <si>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</si>
  <si>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</si>
  <si>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</si>
  <si>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</si>
  <si>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</si>
  <si>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</si>
  <si>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</si>
  <si>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</si>
  <si>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</si>
  <si>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</si>
  <si>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</si>
  <si>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</si>
  <si>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</si>
  <si>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</si>
  <si>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</si>
  <si>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</si>
  <si>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</si>
  <si>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</si>
  <si>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</si>
  <si>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</si>
  <si>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</si>
  <si>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</si>
  <si>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</si>
  <si>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</si>
  <si>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</si>
  <si>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</si>
  <si>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</si>
  <si>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</si>
  <si>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</si>
  <si>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</si>
  <si>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</si>
  <si>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</si>
  <si>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</si>
  <si>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</si>
  <si>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</si>
  <si>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</si>
  <si>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</si>
  <si>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</si>
  <si>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</si>
  <si>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</si>
  <si>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</si>
  <si>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</si>
  <si>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</si>
  <si>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</si>
  <si>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</si>
  <si>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</si>
  <si>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</si>
  <si>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</si>
  <si>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</si>
  <si>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</si>
  <si>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</si>
  <si>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</si>
  <si>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</si>
  <si>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</si>
  <si>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</si>
  <si>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</si>
  <si>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</si>
  <si>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</si>
  <si>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</si>
  <si>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</si>
  <si>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</si>
  <si>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</si>
  <si>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</si>
  <si>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</si>
  <si>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</si>
  <si>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</si>
  <si>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</si>
  <si>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</si>
  <si>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</si>
  <si>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</si>
  <si>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</si>
  <si>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</si>
  <si>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</si>
  <si>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</si>
  <si>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</si>
  <si>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</si>
  <si>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</si>
  <si>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</si>
  <si>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</si>
  <si>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</si>
  <si>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</si>
  <si>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</si>
  <si>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</si>
  <si>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</si>
  <si>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</si>
  <si>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</si>
  <si>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</si>
  <si>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</si>
  <si>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</si>
  <si>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</si>
  <si>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</si>
  <si>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</si>
  <si>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</si>
  <si>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</si>
  <si>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</si>
  <si>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</si>
  <si>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</si>
  <si>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</si>
  <si>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</si>
  <si>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</si>
  <si>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</si>
  <si>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</si>
  <si>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</si>
  <si>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</si>
  <si>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</si>
  <si>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</si>
  <si>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</si>
  <si>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</si>
  <si>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</si>
  <si>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</si>
  <si>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</si>
  <si>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</si>
  <si>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</si>
  <si>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</si>
  <si>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</si>
  <si>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</si>
  <si>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</si>
  <si>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</si>
  <si>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</si>
  <si>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</si>
  <si>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</si>
  <si>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</si>
  <si>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</si>
  <si>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</si>
  <si>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</si>
  <si>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</si>
  <si>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</si>
  <si>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</si>
  <si>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</si>
  <si>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</si>
  <si>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</si>
  <si>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</si>
  <si>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</si>
  <si>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</si>
  <si>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</si>
  <si>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</si>
  <si>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</si>
  <si>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</si>
  <si>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</si>
  <si>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</si>
  <si>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</si>
  <si>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</si>
  <si>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</si>
  <si>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</si>
  <si>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</si>
  <si>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</si>
  <si>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</si>
  <si>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</si>
  <si>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</si>
  <si>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</si>
  <si>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</si>
  <si>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</si>
  <si>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</si>
  <si>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</si>
  <si>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</si>
  <si>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</si>
  <si>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</si>
  <si>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</si>
  <si>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</si>
  <si>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</si>
  <si>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</si>
  <si>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</si>
  <si>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</si>
  <si>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</si>
  <si>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</si>
  <si>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</si>
  <si>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</si>
  <si>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</si>
  <si>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</si>
  <si>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</si>
  <si>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</si>
  <si>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</si>
  <si>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</si>
  <si>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</si>
  <si>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</si>
  <si>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</si>
  <si>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</si>
  <si>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</si>
  <si>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</si>
  <si>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</si>
  <si>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</si>
  <si>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</si>
  <si>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</si>
  <si>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</si>
  <si>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</si>
  <si>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</si>
  <si>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</si>
  <si>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</si>
  <si>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</si>
  <si>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</si>
  <si>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</si>
  <si>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</si>
  <si>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</si>
  <si>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</si>
  <si>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</si>
  <si>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</si>
  <si>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</si>
  <si>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</si>
  <si>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</si>
  <si>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</si>
  <si>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</si>
  <si>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</si>
  <si>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</si>
  <si>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</si>
  <si>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</si>
  <si>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</si>
  <si>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</si>
  <si>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</si>
  <si>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</si>
  <si>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</si>
  <si>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</si>
  <si>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</si>
  <si>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</si>
  <si>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</si>
  <si>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</si>
  <si>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</si>
  <si>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</si>
  <si>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</si>
  <si>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</si>
  <si>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</si>
  <si>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</si>
  <si>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</si>
  <si>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</si>
  <si>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</si>
  <si>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</si>
  <si>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</si>
  <si>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</si>
  <si>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</si>
  <si>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</si>
  <si>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</si>
  <si>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</si>
  <si>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</si>
  <si>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</si>
  <si>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</si>
  <si>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</si>
  <si>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</si>
  <si>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</si>
  <si>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</si>
  <si>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</si>
  <si>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</si>
  <si>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</si>
  <si>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</si>
  <si>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</si>
  <si>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</si>
  <si>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</si>
  <si>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</si>
  <si>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</si>
  <si>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</si>
  <si>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</si>
  <si>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</si>
  <si>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</si>
  <si>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</si>
  <si>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</si>
  <si>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</si>
  <si>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</si>
  <si>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</si>
  <si>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</si>
  <si>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</si>
  <si>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</si>
  <si>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</si>
  <si>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</si>
  <si>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</si>
  <si>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</si>
  <si>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</si>
  <si>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</si>
  <si>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</si>
  <si>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</si>
  <si>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</si>
  <si>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</si>
  <si>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</si>
  <si>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</si>
  <si>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</si>
  <si>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</si>
  <si>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</si>
  <si>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</si>
  <si>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</si>
  <si>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</si>
  <si>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</si>
  <si>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</si>
  <si>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</si>
  <si>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</si>
  <si>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</si>
  <si>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</si>
  <si>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</si>
  <si>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</si>
  <si>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</si>
  <si>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</si>
  <si>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</si>
  <si>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</si>
  <si>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</si>
  <si>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</si>
  <si>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</si>
  <si>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</si>
  <si>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</si>
  <si>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</si>
  <si>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</si>
  <si>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</si>
  <si>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</si>
  <si>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</si>
  <si>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</si>
  <si>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</si>
  <si>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</si>
  <si>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</si>
  <si>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</si>
  <si>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</si>
  <si>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</si>
  <si>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</si>
  <si>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</si>
  <si>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</si>
  <si>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</si>
  <si>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</si>
  <si>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</si>
  <si>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</si>
  <si>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</si>
  <si>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</si>
  <si>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</si>
  <si>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</si>
  <si>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</si>
  <si>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</si>
  <si>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</si>
  <si>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</si>
  <si>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</si>
  <si>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</si>
  <si>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</si>
  <si>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</si>
  <si>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</si>
  <si>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</si>
  <si>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</si>
  <si>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</si>
  <si>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</si>
  <si>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</si>
  <si>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</si>
  <si>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</si>
  <si>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</si>
  <si>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</si>
  <si>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</si>
  <si>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</si>
  <si>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</si>
  <si>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</si>
  <si>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</si>
  <si>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</si>
  <si>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</si>
  <si>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</si>
  <si>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</si>
  <si>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</si>
  <si>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</si>
  <si>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</si>
  <si>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</si>
  <si>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</si>
  <si>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</si>
  <si>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</si>
  <si>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</si>
  <si>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</si>
  <si>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</si>
  <si>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</si>
  <si>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</si>
  <si>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</si>
  <si>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</si>
  <si>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</si>
  <si>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</si>
  <si>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</si>
  <si>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</si>
  <si>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</si>
  <si>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</si>
  <si>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</si>
  <si>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</si>
  <si>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</si>
  <si>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</si>
  <si>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</si>
  <si>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</si>
  <si>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</si>
  <si>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</si>
  <si>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</si>
  <si>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</si>
  <si>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</si>
  <si>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</si>
  <si>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</si>
  <si>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</si>
  <si>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</si>
  <si>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</si>
  <si>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</si>
  <si>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</si>
  <si>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</si>
  <si>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</si>
  <si>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</si>
  <si>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</si>
  <si>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</si>
  <si>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</si>
  <si>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</si>
  <si>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</si>
  <si>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</si>
  <si>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</si>
  <si>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</si>
  <si>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</si>
  <si>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</si>
  <si>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</si>
  <si>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</si>
  <si>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</si>
  <si>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</si>
  <si>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</si>
  <si>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</si>
  <si>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</si>
  <si>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</si>
  <si>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</si>
  <si>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</si>
  <si>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</si>
  <si>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</si>
  <si>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</si>
  <si>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</si>
  <si>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</si>
  <si>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</si>
  <si>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</si>
  <si>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</si>
  <si>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</si>
  <si>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</si>
  <si>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</si>
  <si>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</si>
  <si>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</si>
  <si>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</si>
  <si>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</si>
  <si>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</si>
  <si>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</si>
  <si>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</si>
  <si>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</si>
  <si>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</si>
  <si>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</si>
  <si>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</si>
  <si>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</si>
  <si>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</si>
  <si>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</si>
  <si>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</si>
  <si>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</si>
  <si>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</si>
  <si>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</si>
  <si>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</si>
  <si>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</si>
  <si>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</si>
  <si>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</si>
  <si>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</si>
  <si>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</si>
  <si>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</si>
  <si>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</si>
  <si>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</si>
  <si>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</si>
  <si>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</si>
  <si>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</si>
  <si>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</si>
  <si>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</si>
  <si>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</si>
  <si>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</si>
  <si>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</si>
  <si>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</si>
  <si>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</si>
  <si>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</si>
  <si>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</si>
  <si>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</si>
  <si>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</si>
  <si>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</si>
  <si>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</si>
  <si>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</si>
  <si>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</si>
  <si>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</si>
  <si>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</si>
  <si>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</si>
  <si>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</si>
  <si>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</si>
  <si>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</si>
  <si>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</si>
  <si>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</si>
  <si>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</si>
  <si>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</si>
  <si>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</si>
  <si>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</si>
  <si>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</si>
  <si>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</si>
  <si>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</si>
  <si>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</si>
  <si>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</si>
  <si>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</si>
  <si>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</si>
  <si>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</si>
  <si>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</si>
  <si>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</si>
  <si>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</si>
  <si>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</si>
  <si>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</si>
  <si>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</si>
  <si>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</si>
  <si>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</si>
  <si>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</si>
  <si>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</si>
  <si>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</si>
  <si>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</si>
  <si>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</si>
  <si>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</si>
  <si>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</si>
  <si>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</si>
  <si>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</si>
  <si>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</si>
  <si>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</si>
  <si>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</si>
  <si>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</si>
  <si>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</si>
  <si>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</si>
  <si>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</si>
  <si>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</si>
  <si>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</si>
  <si>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</si>
  <si>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</si>
  <si>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</si>
  <si>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</si>
  <si>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</si>
  <si>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</si>
  <si>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</si>
  <si>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</si>
  <si>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</si>
  <si>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</si>
  <si>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</si>
  <si>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</si>
  <si>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</si>
  <si>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</si>
  <si>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</si>
  <si>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</si>
  <si>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</si>
  <si>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</si>
  <si>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</si>
  <si>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</si>
  <si>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</si>
  <si>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</si>
  <si>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</si>
  <si>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</si>
  <si>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</si>
  <si>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</si>
  <si>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</si>
  <si>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</si>
  <si>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</si>
  <si>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</si>
  <si>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</si>
  <si>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</si>
  <si>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</si>
  <si>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</si>
  <si>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</si>
  <si>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</si>
  <si>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</si>
  <si>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</si>
  <si>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</si>
  <si>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</si>
  <si>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</si>
  <si>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</si>
  <si>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</si>
  <si>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</si>
  <si>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</si>
  <si>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</si>
  <si>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</si>
  <si>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</si>
  <si>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</si>
  <si>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</si>
  <si>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</si>
  <si>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</si>
  <si>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</si>
  <si>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</si>
  <si>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</si>
  <si>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</si>
  <si>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</si>
  <si>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</si>
  <si>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</si>
  <si>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</si>
  <si>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</si>
  <si>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</si>
  <si>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</si>
  <si>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</si>
  <si>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</si>
  <si>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</si>
  <si>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</si>
  <si>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</si>
  <si>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</si>
  <si>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</si>
  <si>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</si>
  <si>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</si>
  <si>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</si>
  <si>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</si>
  <si>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</si>
  <si>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</si>
  <si>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</si>
  <si>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</si>
  <si>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</si>
  <si>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</si>
  <si>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</si>
  <si>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</si>
  <si>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</si>
  <si>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</si>
  <si>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</si>
  <si>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</si>
  <si>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</si>
  <si>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</si>
  <si>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</si>
  <si>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</si>
  <si>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</si>
  <si>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</si>
  <si>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</si>
  <si>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</si>
  <si>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</si>
  <si>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</si>
  <si>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</si>
  <si>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</si>
  <si>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</si>
  <si>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</si>
  <si>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</si>
  <si>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</si>
  <si>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</si>
  <si>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</si>
  <si>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</si>
  <si>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</si>
  <si>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</si>
  <si>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</si>
  <si>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</si>
  <si>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</si>
  <si>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</si>
  <si>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</si>
  <si>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</si>
  <si>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</si>
  <si>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</si>
  <si>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</si>
  <si>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</si>
  <si>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</si>
  <si>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</si>
  <si>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</si>
  <si>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</si>
  <si>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</si>
  <si>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</si>
  <si>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</si>
  <si>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</si>
  <si>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</si>
  <si>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</si>
  <si>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</si>
  <si>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</si>
  <si>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</si>
  <si>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</si>
  <si>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</si>
  <si>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</si>
  <si>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</si>
  <si>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</si>
  <si>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</si>
  <si>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</si>
  <si>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</si>
  <si>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</si>
  <si>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</si>
  <si>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</si>
  <si>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</si>
  <si>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</si>
  <si>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</si>
  <si>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</si>
  <si>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</si>
  <si>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</si>
  <si>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</si>
  <si>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</si>
  <si>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</si>
  <si>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</si>
  <si>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</si>
  <si>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</si>
  <si>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</si>
  <si>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</si>
  <si>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</si>
  <si>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</si>
  <si>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</si>
  <si>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</si>
  <si>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</si>
  <si>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</si>
  <si>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</si>
  <si>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</si>
  <si>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</si>
  <si>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</si>
  <si>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</si>
  <si>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</si>
  <si>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</si>
  <si>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</si>
  <si>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</si>
  <si>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</si>
  <si>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</si>
  <si>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</si>
  <si>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</si>
  <si>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</si>
  <si>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</si>
  <si>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</si>
  <si>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</si>
  <si>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</si>
  <si>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</si>
  <si>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</si>
  <si>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</si>
  <si>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</si>
  <si>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</si>
  <si>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</si>
  <si>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</si>
  <si>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</si>
  <si>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</si>
  <si>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</si>
  <si>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</si>
  <si>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</si>
  <si>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</si>
  <si>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</si>
  <si>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</si>
  <si>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</si>
  <si>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</si>
  <si>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</si>
  <si>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</si>
  <si>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</si>
  <si>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</si>
  <si>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</si>
  <si>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</si>
  <si>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</si>
  <si>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</si>
  <si>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</si>
  <si>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</si>
  <si>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</si>
  <si>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</si>
  <si>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</si>
  <si>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</si>
  <si>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</si>
  <si>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</si>
  <si>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</si>
  <si>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</si>
  <si>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</si>
  <si>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</si>
  <si>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</si>
  <si>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</si>
  <si>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</si>
  <si>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</si>
  <si>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</si>
  <si>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</si>
  <si>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</si>
  <si>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</si>
  <si>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</si>
  <si>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</si>
  <si>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</si>
  <si>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</si>
  <si>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</si>
  <si>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</si>
  <si>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</si>
  <si>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</si>
  <si>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</si>
  <si>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</si>
  <si>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</si>
  <si>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</si>
  <si>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</si>
  <si>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</si>
  <si>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</si>
  <si>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</si>
  <si>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</si>
  <si>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</si>
  <si>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</si>
  <si>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</si>
  <si>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</si>
  <si>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</si>
  <si>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</si>
  <si>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</si>
  <si>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</si>
  <si>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</si>
  <si>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</si>
  <si>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</si>
  <si>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</si>
  <si>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</si>
  <si>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</si>
  <si>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</si>
  <si>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</si>
  <si>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</si>
  <si>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</si>
  <si>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</si>
  <si>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</si>
  <si>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</si>
  <si>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</si>
  <si>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</si>
  <si>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</si>
  <si>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</si>
  <si>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</si>
  <si>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</si>
  <si>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</si>
  <si>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</si>
  <si>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</si>
  <si>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</si>
  <si>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</si>
  <si>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</si>
  <si>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</si>
  <si>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</si>
  <si>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</si>
  <si>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</si>
  <si>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</si>
  <si>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</si>
  <si>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</si>
  <si>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</si>
  <si>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</si>
  <si>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</si>
  <si>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</si>
  <si>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</si>
  <si>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</si>
  <si>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</si>
  <si>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</si>
  <si>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</si>
  <si>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</si>
  <si>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</si>
  <si>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</si>
  <si>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</si>
  <si>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</si>
  <si>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</si>
  <si>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</si>
  <si>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</si>
  <si>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</si>
  <si>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</si>
  <si>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</si>
  <si>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</si>
  <si>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</si>
  <si>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</si>
  <si>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</si>
  <si>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</si>
  <si>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</si>
  <si>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</si>
  <si>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</si>
  <si>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</si>
  <si>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</si>
  <si>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</si>
  <si>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</si>
  <si>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</si>
  <si>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</si>
  <si>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</si>
  <si>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</si>
  <si>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</si>
  <si>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</si>
  <si>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</si>
  <si>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</si>
  <si>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</si>
  <si>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</si>
  <si>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</si>
  <si>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</si>
  <si>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</si>
  <si>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</si>
  <si>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</si>
  <si>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</si>
  <si>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</si>
  <si>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</si>
  <si>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</si>
  <si>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</si>
  <si>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</si>
  <si>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</si>
  <si>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</si>
  <si>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</si>
  <si>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</si>
  <si>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</si>
  <si>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</si>
  <si>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</si>
  <si>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</si>
  <si>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</si>
  <si>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</si>
  <si>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</si>
  <si>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</si>
  <si>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</si>
  <si>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</si>
  <si>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</si>
  <si>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</si>
  <si>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</si>
  <si>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</si>
  <si>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</si>
  <si>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</si>
  <si>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</si>
  <si>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</si>
  <si>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</si>
  <si>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</si>
  <si>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</si>
  <si>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</si>
  <si>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</si>
  <si>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</si>
  <si>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</si>
  <si>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</si>
  <si>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</si>
  <si>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</si>
  <si>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</si>
  <si>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</si>
  <si>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</si>
  <si>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</si>
  <si>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</si>
  <si>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</si>
  <si>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</si>
  <si>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</si>
  <si>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</si>
  <si>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</si>
  <si>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</si>
  <si>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</si>
  <si>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</si>
  <si>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</si>
  <si>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</si>
  <si>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</si>
  <si>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</si>
  <si>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</si>
  <si>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</si>
  <si>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</si>
  <si>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</si>
  <si>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</si>
  <si>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</si>
  <si>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</si>
  <si>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</si>
  <si>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</si>
  <si>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</si>
  <si>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</si>
  <si>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</si>
  <si>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</si>
  <si>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</si>
  <si>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</si>
  <si>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</si>
  <si>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</si>
  <si>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</si>
  <si>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</si>
  <si>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</si>
  <si>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</si>
  <si>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</si>
  <si>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</si>
  <si>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</si>
  <si>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</si>
  <si>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</si>
  <si>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</si>
  <si>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</si>
  <si>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</si>
  <si>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</si>
  <si>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</si>
  <si>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</si>
  <si>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</si>
  <si>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</si>
  <si>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</si>
  <si>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</si>
  <si>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</si>
  <si>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</si>
  <si>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</si>
  <si>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</si>
  <si>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</si>
  <si>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</si>
  <si>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</si>
  <si>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</si>
  <si>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</si>
  <si>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</si>
  <si>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</si>
  <si>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</si>
  <si>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</si>
  <si>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</si>
  <si>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</si>
  <si>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</si>
  <si>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</si>
  <si>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</si>
  <si>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</si>
  <si>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</si>
  <si>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</si>
  <si>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</si>
  <si>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</si>
  <si>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</si>
  <si>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</si>
  <si>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</si>
  <si>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</si>
  <si>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</si>
  <si>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</si>
  <si>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</si>
  <si>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</si>
  <si>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</si>
  <si>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</si>
  <si>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</si>
  <si>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</si>
  <si>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</si>
  <si>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</si>
  <si>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</si>
  <si>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</si>
  <si>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</si>
  <si>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</si>
  <si>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</si>
  <si>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</si>
  <si>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</si>
  <si>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</si>
  <si>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</si>
  <si>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</si>
  <si>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</si>
  <si>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</si>
  <si>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</si>
  <si>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</si>
  <si>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</si>
  <si>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</si>
  <si>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</si>
  <si>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</si>
  <si>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</si>
  <si>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</si>
  <si>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</si>
  <si>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</si>
  <si>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</si>
  <si>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</si>
  <si>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</si>
  <si>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</si>
  <si>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</si>
  <si>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</si>
  <si>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</si>
  <si>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</si>
  <si>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</si>
  <si>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</si>
  <si>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</si>
  <si>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</si>
  <si>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</si>
  <si>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</si>
  <si>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</si>
  <si>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</si>
  <si>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</si>
  <si>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</si>
  <si>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</si>
  <si>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</si>
  <si>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</si>
  <si>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</si>
  <si>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</si>
  <si>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</si>
  <si>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</si>
  <si>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</si>
  <si>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</si>
  <si>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</si>
  <si>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</si>
  <si>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</si>
  <si>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</si>
  <si>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</si>
  <si>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</si>
  <si>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</si>
  <si>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</si>
  <si>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</si>
  <si>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</si>
  <si>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</si>
  <si>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</si>
  <si>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</si>
  <si>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</si>
  <si>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</si>
  <si>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</si>
  <si>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</si>
  <si>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</si>
  <si>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</si>
  <si>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</si>
  <si>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</si>
  <si>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</si>
  <si>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</si>
  <si>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</si>
  <si>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</si>
  <si>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</si>
  <si>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</si>
  <si>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</si>
  <si>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</si>
  <si>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</si>
  <si>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</si>
  <si>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</si>
  <si>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</si>
  <si>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</si>
  <si>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</si>
  <si>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</si>
  <si>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</si>
  <si>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</si>
  <si>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</si>
  <si>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</si>
  <si>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</si>
  <si>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</si>
  <si>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</si>
  <si>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</si>
  <si>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</si>
  <si>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</si>
  <si>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</si>
  <si>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</si>
  <si>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</si>
  <si>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</si>
  <si>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</si>
  <si>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</si>
  <si>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</si>
  <si>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</si>
  <si>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</si>
  <si>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</si>
  <si>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</si>
  <si>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</si>
  <si>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</si>
  <si>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</si>
  <si>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</si>
  <si>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</si>
  <si>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</si>
  <si>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</si>
  <si>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</si>
  <si>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</si>
  <si>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</si>
  <si>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</si>
  <si>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</si>
  <si>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</si>
  <si>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</si>
  <si>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</si>
  <si>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</si>
  <si>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</si>
  <si>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</si>
  <si>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</si>
  <si>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</si>
  <si>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</si>
  <si>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</si>
  <si>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</si>
  <si>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</si>
  <si>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</si>
  <si>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</si>
  <si>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</si>
  <si>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</si>
  <si>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</si>
  <si>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</si>
  <si>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</si>
  <si>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</si>
  <si>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</si>
  <si>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</si>
  <si>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</si>
  <si>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</si>
  <si>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</si>
  <si>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</si>
  <si>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</si>
  <si>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</si>
  <si>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</si>
  <si>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</si>
  <si>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</si>
  <si>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</si>
  <si>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</si>
  <si>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</si>
  <si>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</si>
  <si>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</si>
  <si>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</si>
  <si>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</si>
  <si>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</si>
  <si>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</si>
  <si>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</si>
  <si>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</si>
  <si>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</si>
  <si>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</si>
  <si>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</si>
  <si>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</si>
  <si>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</si>
  <si>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</si>
  <si>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</si>
  <si>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</si>
  <si>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</si>
  <si>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</si>
  <si>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</si>
  <si>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</si>
  <si>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</si>
  <si>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</si>
  <si>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</si>
  <si>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</si>
  <si>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</si>
  <si>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</si>
  <si>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</si>
  <si>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</si>
  <si>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</si>
  <si>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</si>
  <si>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</si>
  <si>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</si>
  <si>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</si>
  <si>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</si>
  <si>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</si>
  <si>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</si>
  <si>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</si>
  <si>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</si>
  <si>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</si>
  <si>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</si>
  <si>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</si>
  <si>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</si>
  <si>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</si>
  <si>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</si>
  <si>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</si>
  <si>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</si>
  <si>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</si>
  <si>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</si>
  <si>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</si>
  <si>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</si>
  <si>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</si>
  <si>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</si>
  <si>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</si>
  <si>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</si>
  <si>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</si>
  <si>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</si>
  <si>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</si>
  <si>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</si>
  <si>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</si>
  <si>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</si>
  <si>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</si>
  <si>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</si>
  <si>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</si>
  <si>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</si>
  <si>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</si>
  <si>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</si>
  <si>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</si>
  <si>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</si>
  <si>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</si>
  <si>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</si>
  <si>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</si>
  <si>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</si>
  <si>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</si>
  <si>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</si>
  <si>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</si>
  <si>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</si>
  <si>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</si>
  <si>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</si>
  <si>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</si>
  <si>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</si>
  <si>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</si>
  <si>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</si>
  <si>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</si>
  <si>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</si>
  <si>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</si>
  <si>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</si>
  <si>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</si>
  <si>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</si>
  <si>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</si>
  <si>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</si>
  <si>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</si>
  <si>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</si>
  <si>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</si>
  <si>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</si>
  <si>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</si>
  <si>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</si>
  <si>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</si>
  <si>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</si>
  <si>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</si>
  <si>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</si>
  <si>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</si>
  <si>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</si>
  <si>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</si>
  <si>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</si>
  <si>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</si>
  <si>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</si>
  <si>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</si>
  <si>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</si>
  <si>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</si>
  <si>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</si>
  <si>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</si>
  <si>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</si>
  <si>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</si>
  <si>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</si>
  <si>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</si>
  <si>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</si>
  <si>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</si>
  <si>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</si>
  <si>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</si>
  <si>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</si>
  <si>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</si>
  <si>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</si>
  <si>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</si>
  <si>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</si>
  <si>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</si>
  <si>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</si>
  <si>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</si>
  <si>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</si>
  <si>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</si>
  <si>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</si>
  <si>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</si>
  <si>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</si>
  <si>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</si>
  <si>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</si>
  <si>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</si>
  <si>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</si>
  <si>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</si>
  <si>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</si>
  <si>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</si>
  <si>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</si>
  <si>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</si>
  <si>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</si>
  <si>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</si>
  <si>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</si>
  <si>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</si>
  <si>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</si>
  <si>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</si>
  <si>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</si>
  <si>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</si>
  <si>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</si>
  <si>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</si>
  <si>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</si>
  <si>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</si>
  <si>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</si>
  <si>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</si>
  <si>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</si>
  <si>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</si>
  <si>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</si>
  <si>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</si>
  <si>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</si>
  <si>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</si>
  <si>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</si>
  <si>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</si>
  <si>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</si>
  <si>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</si>
  <si>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</si>
  <si>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</si>
  <si>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</si>
  <si>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</si>
  <si>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</si>
  <si>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</si>
  <si>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</si>
  <si>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</si>
  <si>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</si>
  <si>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</si>
  <si>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</si>
  <si>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</si>
  <si>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</si>
  <si>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</si>
  <si>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</si>
  <si>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</si>
  <si>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</si>
  <si>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</si>
  <si>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</si>
  <si>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</si>
  <si>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</si>
  <si>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</si>
  <si>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</si>
  <si>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</si>
  <si>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</si>
  <si>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</si>
  <si>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</si>
  <si>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</si>
  <si>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</si>
  <si>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</si>
  <si>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</si>
  <si>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</si>
  <si>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</si>
  <si>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</si>
  <si>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</si>
  <si>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</si>
  <si>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</si>
  <si>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</si>
  <si>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</si>
  <si>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</si>
  <si>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</si>
  <si>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</si>
  <si>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</si>
  <si>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</si>
  <si>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</si>
  <si>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</si>
  <si>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</si>
  <si>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</si>
  <si>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</si>
  <si>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</si>
  <si>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</si>
  <si>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</si>
  <si>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</si>
  <si>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</si>
  <si>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</si>
  <si>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</si>
  <si>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</si>
  <si>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</si>
  <si>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</si>
  <si>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</si>
  <si>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</si>
  <si>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</si>
  <si>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</si>
  <si>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</si>
  <si>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</si>
  <si>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</si>
  <si>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</si>
  <si>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</si>
  <si>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</si>
  <si>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</si>
  <si>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</si>
  <si>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</si>
  <si>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</si>
  <si>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</si>
  <si>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</si>
  <si>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</si>
  <si>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</si>
  <si>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</si>
  <si>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</si>
  <si>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</si>
  <si>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</si>
  <si>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</si>
  <si>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</si>
  <si>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</si>
  <si>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</si>
  <si>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</si>
  <si>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</si>
  <si>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</si>
  <si>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</si>
  <si>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</si>
  <si>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</si>
  <si>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</si>
  <si>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</si>
  <si>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</si>
  <si>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</si>
  <si>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</si>
  <si>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</si>
  <si>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</si>
  <si>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</si>
  <si>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</si>
  <si>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</si>
  <si>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</si>
  <si>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</si>
  <si>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</si>
  <si>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</si>
  <si>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</si>
  <si>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</si>
  <si>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</si>
  <si>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</si>
  <si>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</si>
  <si>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</si>
  <si>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</si>
  <si>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</si>
  <si>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</si>
  <si>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</si>
  <si>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</si>
  <si>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</si>
  <si>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</si>
  <si>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</si>
  <si>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</si>
  <si>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</si>
  <si>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</si>
  <si>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</si>
  <si>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</si>
  <si>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</si>
  <si>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</si>
  <si>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</si>
  <si>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</si>
  <si>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</si>
  <si>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</si>
  <si>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</si>
  <si>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</si>
  <si>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</si>
  <si>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</si>
  <si>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</si>
  <si>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</si>
  <si>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</si>
  <si>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</si>
  <si>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</si>
  <si>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</si>
  <si>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</si>
  <si>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</si>
  <si>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</si>
  <si>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</si>
  <si>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</si>
  <si>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</si>
  <si>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</si>
  <si>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</si>
  <si>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</si>
  <si>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</si>
  <si>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</si>
  <si>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</si>
  <si>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</si>
  <si>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</si>
  <si>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</si>
  <si>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</si>
  <si>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</si>
  <si>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</si>
  <si>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</si>
  <si>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</si>
  <si>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</si>
  <si>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</si>
  <si>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</si>
  <si>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</si>
  <si>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</si>
  <si>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</si>
  <si>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</si>
  <si>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</si>
  <si>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</si>
  <si>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</si>
  <si>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</si>
  <si>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</si>
  <si>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</si>
  <si>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</si>
  <si>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</si>
  <si>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</si>
  <si>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</si>
  <si>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</si>
  <si>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</si>
  <si>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</si>
  <si>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</si>
  <si>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</si>
  <si>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</si>
  <si>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</si>
  <si>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</si>
  <si>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</si>
  <si>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</si>
  <si>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</si>
  <si>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</si>
  <si>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</si>
  <si>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</si>
  <si>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</si>
  <si>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</si>
  <si>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</si>
  <si>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</si>
  <si>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</si>
  <si>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</si>
  <si>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</si>
  <si>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</si>
  <si>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</si>
  <si>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</si>
  <si>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</si>
  <si>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</si>
  <si>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</si>
  <si>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</si>
  <si>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</si>
  <si>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</si>
  <si>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</si>
  <si>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</si>
  <si>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</si>
  <si>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</si>
  <si>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</si>
  <si>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</si>
  <si>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</si>
  <si>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</si>
  <si>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</si>
  <si>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</si>
  <si>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</si>
  <si>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</si>
  <si>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</si>
  <si>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</si>
  <si>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</si>
  <si>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</si>
  <si>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</si>
  <si>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</si>
  <si>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</si>
  <si>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</si>
  <si>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</si>
  <si>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</si>
  <si>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</si>
  <si>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</si>
  <si>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</si>
  <si>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</si>
  <si>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</si>
  <si>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</si>
  <si>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</si>
  <si>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</si>
  <si>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</si>
  <si>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</si>
  <si>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</si>
  <si>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</si>
  <si>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</si>
  <si>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</si>
  <si>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</si>
  <si>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</si>
  <si>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</si>
  <si>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</si>
  <si>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</si>
  <si>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</si>
  <si>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</si>
  <si>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</si>
  <si>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</si>
  <si>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</si>
  <si>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</si>
  <si>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</si>
  <si>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</si>
  <si>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</si>
  <si>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</si>
  <si>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</si>
  <si>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</si>
  <si>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</si>
  <si>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</si>
  <si>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</si>
  <si>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</si>
  <si>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</si>
  <si>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</si>
  <si>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</si>
  <si>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</si>
  <si>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</si>
  <si>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</si>
  <si>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</si>
  <si>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</si>
  <si>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</si>
  <si>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</si>
  <si>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</si>
  <si>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</si>
  <si>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</si>
  <si>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</si>
  <si>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</si>
  <si>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</si>
  <si>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</si>
  <si>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</si>
  <si>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</si>
  <si>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</si>
  <si>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</si>
  <si>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</si>
  <si>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</si>
  <si>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</si>
  <si>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</si>
  <si>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</si>
  <si>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</si>
  <si>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</si>
  <si>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</si>
  <si>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</si>
  <si>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</si>
  <si>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</si>
  <si>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</si>
  <si>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</si>
  <si>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</si>
  <si>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</si>
  <si>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</si>
  <si>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</si>
  <si>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</si>
  <si>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</si>
  <si>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</si>
  <si>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</si>
  <si>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</si>
  <si>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</si>
  <si>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</si>
  <si>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</si>
  <si>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</si>
  <si>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</si>
  <si>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</si>
  <si>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</si>
  <si>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</si>
  <si>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</si>
  <si>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</si>
  <si>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</si>
  <si>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</si>
  <si>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</si>
  <si>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</si>
  <si>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</si>
  <si>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</si>
  <si>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</si>
  <si>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</si>
  <si>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</si>
  <si>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</si>
  <si>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</si>
  <si>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</si>
  <si>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</si>
  <si>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</si>
  <si>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</si>
  <si>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</si>
  <si>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</si>
  <si>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</si>
  <si>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</si>
  <si>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</si>
  <si>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</si>
  <si>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</si>
  <si>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</si>
  <si>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</si>
  <si>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</si>
  <si>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</si>
  <si>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</si>
  <si>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</si>
  <si>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</si>
  <si>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</si>
  <si>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</si>
  <si>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</si>
  <si>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</si>
  <si>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</si>
  <si>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</si>
  <si>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</si>
  <si>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</si>
  <si>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</si>
  <si>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</si>
  <si>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</si>
  <si>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</si>
  <si>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</si>
  <si>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</si>
  <si>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</si>
  <si>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</si>
  <si>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</si>
  <si>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</si>
  <si>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</si>
  <si>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</si>
  <si>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</si>
  <si>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</si>
  <si>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</si>
  <si>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</si>
  <si>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</si>
  <si>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</si>
  <si>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</si>
  <si>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</si>
  <si>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</si>
  <si>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</si>
  <si>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</si>
  <si>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</si>
  <si>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</si>
  <si>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</si>
  <si>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</si>
  <si>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</si>
  <si>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</si>
  <si>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</si>
  <si>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</si>
  <si>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</si>
  <si>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</si>
  <si>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</si>
  <si>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</si>
  <si>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</si>
  <si>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</si>
  <si>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</si>
  <si>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</si>
  <si>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</si>
  <si>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</si>
  <si>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</si>
  <si>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</si>
  <si>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</si>
  <si>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</si>
  <si>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</si>
  <si>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</si>
  <si>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</si>
  <si>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</si>
  <si>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</si>
  <si>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</si>
  <si>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</si>
  <si>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</si>
  <si>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</si>
  <si>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</si>
  <si>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</si>
  <si>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</si>
  <si>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</si>
  <si>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</si>
  <si>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</si>
  <si>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</si>
  <si>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</si>
  <si>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</si>
  <si>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</si>
  <si>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</si>
  <si>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</si>
  <si>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</si>
  <si>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</si>
  <si>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</si>
  <si>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</si>
  <si>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</si>
  <si>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</si>
  <si>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</si>
  <si>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</si>
  <si>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</si>
  <si>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</si>
  <si>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</si>
  <si>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</si>
  <si>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</si>
  <si>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</si>
  <si>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</si>
  <si>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</si>
  <si>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</si>
  <si>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</si>
  <si>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</si>
  <si>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</si>
  <si>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</si>
  <si>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</si>
  <si>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</si>
  <si>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</si>
  <si>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</si>
  <si>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</si>
  <si>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</si>
  <si>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</si>
  <si>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</si>
  <si>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</si>
  <si>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</si>
  <si>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</si>
  <si>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</si>
  <si>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</si>
  <si>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</si>
  <si>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</si>
  <si>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</si>
  <si>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</si>
  <si>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</si>
  <si>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</si>
  <si>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</si>
  <si>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</si>
  <si>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</si>
  <si>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</si>
  <si>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</si>
  <si>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</si>
  <si>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</si>
  <si>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</si>
  <si>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</si>
  <si>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</si>
  <si>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</si>
  <si>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</si>
  <si>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</si>
  <si>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</si>
  <si>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</si>
  <si>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</si>
  <si>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</si>
  <si>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</si>
  <si>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</si>
  <si>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</si>
  <si>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</si>
  <si>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</si>
  <si>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</si>
  <si>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</si>
  <si>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</si>
  <si>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</si>
  <si>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</si>
  <si>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</si>
  <si>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</si>
  <si>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</si>
  <si>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</si>
  <si>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</si>
  <si>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</si>
  <si>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</si>
  <si>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</si>
  <si>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</si>
  <si>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</si>
  <si>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</si>
  <si>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</si>
  <si>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</si>
  <si>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</si>
  <si>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</si>
  <si>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</si>
  <si>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</si>
  <si>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</si>
  <si>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</si>
  <si>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</si>
  <si>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</si>
  <si>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</si>
  <si>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</si>
  <si>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</si>
  <si>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</si>
  <si>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</si>
  <si>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</si>
  <si>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</si>
  <si>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</si>
  <si>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</si>
  <si>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</si>
  <si>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</si>
  <si>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</si>
  <si>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</si>
  <si>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</si>
  <si>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</si>
  <si>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</si>
  <si>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</si>
  <si>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</si>
  <si>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</si>
  <si>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</si>
  <si>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</si>
  <si>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</si>
  <si>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</si>
  <si>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</si>
  <si>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</si>
  <si>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</si>
  <si>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</si>
  <si>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</si>
  <si>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</si>
  <si>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</si>
  <si>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</si>
  <si>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</si>
  <si>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</si>
  <si>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</si>
  <si>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</si>
  <si>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</si>
  <si>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</si>
  <si>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</si>
  <si>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</si>
  <si>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</si>
  <si>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</si>
  <si>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</si>
  <si>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</si>
  <si>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</si>
  <si>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</si>
  <si>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</si>
  <si>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</si>
  <si>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</si>
  <si>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</si>
  <si>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</si>
  <si>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</si>
  <si>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</si>
  <si>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</si>
  <si>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</si>
  <si>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</si>
  <si>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</si>
  <si>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</si>
  <si>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</si>
  <si>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</si>
  <si>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</si>
  <si>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</si>
  <si>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</si>
  <si>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</si>
  <si>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</si>
  <si>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</si>
  <si>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</si>
  <si>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</si>
  <si>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</si>
  <si>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</si>
  <si>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</si>
  <si>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</si>
  <si>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</si>
  <si>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</si>
  <si>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</si>
  <si>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</si>
  <si>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</si>
  <si>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</si>
  <si>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</si>
  <si>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</si>
  <si>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</si>
  <si>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</si>
  <si>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</si>
  <si>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</si>
  <si>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</si>
  <si>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</si>
  <si>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</si>
  <si>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</si>
  <si>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</si>
  <si>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</si>
  <si>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</si>
  <si>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</si>
  <si>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</si>
  <si>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</si>
  <si>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</si>
  <si>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</si>
  <si>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</si>
  <si>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</si>
  <si>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</si>
  <si>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</si>
  <si>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</si>
  <si>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</si>
  <si>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</si>
  <si>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</si>
  <si>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</si>
  <si>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</si>
  <si>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</si>
  <si>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</si>
  <si>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</si>
  <si>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</si>
  <si>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</si>
  <si>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</si>
  <si>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</si>
  <si>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</si>
  <si>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</si>
  <si>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</si>
  <si>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</si>
  <si>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</si>
  <si>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</si>
  <si>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</si>
  <si>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</si>
  <si>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</si>
  <si>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</si>
  <si>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</si>
  <si>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</si>
  <si>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</si>
  <si>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</si>
  <si>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</si>
  <si>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</si>
  <si>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</si>
  <si>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</si>
  <si>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</si>
  <si>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</si>
  <si>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</si>
  <si>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</si>
  <si>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</si>
  <si>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</si>
  <si>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</si>
  <si>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</si>
  <si>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</si>
  <si>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</si>
  <si>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</si>
  <si>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</si>
  <si>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</si>
  <si>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</si>
  <si>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</si>
  <si>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</si>
  <si>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</si>
  <si>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</si>
  <si>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</si>
  <si>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</si>
  <si>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</si>
  <si>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</si>
  <si>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</si>
  <si>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</si>
  <si>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</si>
  <si>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</si>
  <si>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</si>
  <si>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</si>
  <si>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</si>
  <si>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</si>
  <si>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</si>
  <si>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</si>
  <si>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</si>
  <si>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</si>
  <si>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</si>
  <si>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</si>
  <si>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</si>
  <si>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</si>
  <si>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</si>
  <si>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</si>
  <si>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</si>
  <si>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</si>
  <si>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</si>
  <si>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</si>
  <si>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</si>
  <si>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</si>
  <si>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</si>
  <si>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</si>
  <si>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</si>
  <si>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</si>
  <si>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</si>
  <si>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</si>
  <si>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</si>
  <si>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</si>
  <si>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</si>
  <si>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</si>
  <si>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</si>
  <si>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</si>
  <si>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</si>
  <si>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</si>
  <si>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</si>
  <si>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</si>
  <si>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</si>
  <si>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</si>
  <si>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</si>
  <si>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</si>
  <si>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</si>
  <si>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</si>
  <si>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</si>
  <si>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</si>
  <si>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</si>
  <si>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</si>
  <si>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</si>
  <si>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</si>
  <si>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</si>
  <si>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</si>
  <si>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</si>
  <si>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</si>
  <si>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</si>
  <si>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</si>
  <si>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</si>
  <si>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</si>
  <si>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</si>
  <si>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</si>
  <si>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</si>
  <si>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</si>
  <si>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</si>
  <si>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</si>
  <si>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</si>
  <si>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</si>
  <si>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</si>
  <si>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</si>
  <si>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</si>
  <si>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</si>
  <si>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</si>
  <si>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</si>
  <si>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</si>
  <si>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</si>
  <si>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</si>
  <si>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</si>
  <si>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</si>
  <si>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</si>
  <si>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</si>
  <si>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</si>
  <si>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</si>
  <si>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</si>
  <si>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</si>
  <si>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</si>
  <si>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</si>
  <si>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</si>
  <si>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</si>
  <si>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</si>
  <si>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</si>
  <si>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</si>
  <si>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</si>
  <si>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</si>
  <si>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</si>
  <si>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</si>
  <si>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</si>
  <si>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</si>
  <si>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</si>
  <si>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</si>
  <si>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</si>
  <si>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</si>
  <si>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</si>
  <si>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</si>
  <si>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</si>
  <si>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</si>
  <si>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</si>
  <si>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</si>
  <si>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</si>
  <si>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</si>
  <si>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</si>
  <si>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</si>
  <si>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</si>
  <si>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</si>
  <si>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</si>
  <si>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</si>
  <si>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</si>
  <si>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</si>
  <si>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</si>
  <si>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</si>
  <si>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</si>
  <si>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</si>
  <si>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</si>
  <si>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</si>
  <si>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</si>
  <si>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</si>
  <si>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</si>
  <si>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</si>
  <si>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</si>
  <si>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</si>
  <si>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</si>
  <si>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</si>
  <si>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</si>
  <si>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</si>
  <si>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</si>
  <si>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</si>
  <si>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</si>
  <si>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</si>
  <si>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</si>
  <si>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</si>
  <si>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</si>
  <si>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</si>
  <si>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</si>
  <si>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</si>
  <si>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</si>
  <si>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</si>
  <si>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</si>
  <si>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</si>
  <si>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</si>
  <si>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</si>
  <si>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</si>
  <si>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</si>
  <si>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</si>
  <si>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</si>
  <si>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</si>
  <si>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</si>
  <si>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</si>
  <si>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</si>
  <si>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</si>
  <si>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</si>
  <si>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</si>
  <si>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</si>
  <si>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</si>
  <si>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</si>
  <si>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</si>
  <si>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</si>
  <si>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</si>
  <si>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</si>
  <si>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</si>
  <si>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</si>
  <si>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</si>
  <si>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</si>
  <si>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</si>
  <si>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</si>
  <si>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</si>
  <si>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</si>
  <si>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</si>
  <si>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</si>
  <si>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</si>
  <si>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</si>
  <si>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</si>
  <si>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</si>
  <si>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</si>
  <si>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</si>
  <si>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</si>
  <si>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</si>
  <si>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</si>
  <si>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</si>
  <si>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</si>
  <si>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</si>
  <si>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</si>
  <si>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</si>
  <si>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</si>
  <si>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</si>
  <si>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</si>
  <si>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</si>
  <si>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</si>
  <si>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</si>
  <si>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</si>
  <si>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</si>
  <si>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</si>
  <si>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</si>
  <si>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</si>
  <si>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</si>
  <si>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</si>
  <si>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</si>
  <si>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</si>
  <si>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</si>
  <si>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</si>
  <si>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</si>
  <si>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</si>
  <si>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</si>
  <si>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</si>
  <si>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</si>
  <si>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</si>
  <si>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</si>
  <si>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</si>
  <si>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</si>
  <si>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</si>
  <si>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</si>
  <si>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</si>
  <si>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</si>
  <si>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</si>
  <si>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</si>
  <si>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</si>
  <si>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</si>
  <si>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</si>
  <si>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</si>
  <si>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</si>
  <si>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</si>
  <si>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</si>
  <si>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</si>
  <si>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</si>
  <si>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</si>
  <si>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</si>
  <si>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</si>
  <si>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</si>
  <si>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</si>
  <si>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</si>
  <si>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</si>
  <si>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</si>
  <si>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</si>
  <si>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</si>
  <si>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</si>
  <si>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</si>
  <si>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</si>
  <si>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</si>
  <si>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</si>
  <si>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</si>
  <si>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</si>
  <si>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</si>
  <si>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</si>
  <si>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</si>
  <si>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</si>
  <si>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</si>
  <si>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</si>
  <si>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</si>
  <si>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</si>
  <si>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</si>
  <si>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</si>
  <si>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</si>
  <si>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</si>
  <si>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</si>
  <si>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</si>
  <si>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</si>
  <si>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</si>
  <si>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</si>
  <si>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</si>
  <si>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</si>
  <si>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</si>
  <si>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</si>
  <si>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</si>
  <si>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</si>
  <si>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</si>
  <si>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</si>
  <si>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</si>
  <si>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</si>
  <si>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</si>
  <si>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</si>
  <si>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</si>
  <si>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</si>
  <si>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</si>
  <si>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</si>
  <si>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</si>
  <si>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</si>
  <si>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</si>
  <si>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</si>
  <si>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</si>
  <si>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</si>
  <si>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</si>
  <si>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</si>
  <si>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</si>
  <si>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</si>
  <si>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</si>
  <si>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</si>
  <si>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</si>
  <si>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</si>
  <si>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</si>
  <si>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</si>
  <si>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</si>
  <si>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</si>
  <si>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</si>
  <si>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</si>
  <si>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</si>
  <si>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</si>
  <si>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</si>
  <si>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</si>
  <si>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</si>
  <si>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</si>
  <si>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</si>
  <si>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</si>
  <si>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</si>
  <si>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</si>
  <si>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</si>
  <si>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</si>
  <si>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</si>
  <si>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</si>
  <si>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</si>
  <si>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</si>
  <si>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</si>
  <si>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</si>
  <si>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</si>
  <si>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</si>
  <si>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</si>
  <si>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</si>
  <si>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</si>
  <si>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</si>
  <si>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</si>
  <si>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</si>
  <si>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</si>
  <si>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</si>
  <si>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</si>
  <si>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</si>
  <si>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</si>
  <si>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</si>
  <si>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</si>
  <si>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</si>
  <si>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</si>
  <si>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</si>
  <si>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</si>
  <si>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</si>
  <si>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</si>
  <si>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</si>
  <si>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</si>
  <si>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</si>
  <si>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</si>
  <si>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</si>
  <si>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</si>
  <si>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</si>
  <si>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</si>
  <si>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</si>
  <si>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</si>
  <si>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</si>
  <si>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</si>
  <si>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</si>
  <si>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</si>
  <si>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</si>
  <si>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</si>
  <si>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</si>
  <si>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</si>
  <si>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</si>
  <si>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</si>
  <si>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</si>
  <si>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</si>
  <si>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</si>
  <si>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</si>
  <si>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</si>
  <si>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</si>
  <si>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</si>
  <si>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</si>
  <si>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</si>
  <si>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</si>
  <si>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</si>
  <si>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</si>
  <si>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</si>
  <si>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</si>
  <si>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</si>
  <si>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</si>
  <si>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</si>
  <si>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</si>
  <si>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</si>
  <si>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</si>
  <si>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</si>
  <si>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</si>
  <si>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</si>
  <si>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</si>
  <si>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</si>
  <si>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</si>
  <si>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</si>
  <si>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</si>
  <si>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</si>
  <si>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</si>
  <si>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</si>
  <si>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</si>
  <si>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</si>
  <si>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</si>
  <si>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</si>
  <si>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</si>
  <si>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</si>
  <si>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</si>
  <si>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</si>
  <si>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</si>
  <si>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</si>
  <si>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</si>
  <si>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</si>
  <si>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</si>
  <si>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</si>
  <si>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</si>
  <si>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</si>
  <si>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</si>
  <si>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</si>
  <si>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</si>
  <si>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</si>
  <si>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</si>
  <si>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</si>
  <si>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</si>
  <si>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</si>
  <si>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</si>
  <si>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</si>
  <si>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</si>
  <si>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</si>
  <si>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</si>
  <si>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</si>
  <si>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</si>
  <si>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</si>
  <si>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</si>
  <si>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</si>
  <si>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</si>
  <si>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</si>
  <si>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</si>
  <si>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</si>
  <si>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</si>
  <si>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</si>
  <si>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</si>
  <si>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</si>
  <si>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</si>
  <si>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</si>
  <si>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</si>
  <si>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</si>
  <si>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</si>
  <si>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</si>
  <si>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</si>
  <si>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</si>
  <si>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</si>
  <si>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</si>
  <si>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</si>
  <si>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</si>
  <si>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</si>
  <si>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</si>
  <si>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</si>
  <si>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</si>
  <si>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</si>
  <si>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</si>
  <si>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</si>
  <si>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</si>
  <si>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</si>
  <si>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</si>
  <si>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</si>
  <si>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</si>
  <si>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</si>
  <si>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</si>
  <si>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</si>
  <si>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</si>
  <si>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</si>
  <si>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</si>
  <si>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</si>
  <si>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</si>
  <si>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</si>
  <si>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</si>
  <si>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</si>
  <si>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</si>
  <si>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</si>
  <si>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</si>
  <si>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</si>
  <si>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</si>
  <si>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</si>
  <si>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</si>
  <si>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</si>
  <si>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</si>
  <si>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</si>
  <si>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</si>
  <si>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</si>
  <si>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</si>
  <si>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</si>
  <si>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</si>
  <si>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</si>
  <si>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</si>
  <si>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</si>
  <si>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</si>
  <si>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</si>
  <si>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</si>
  <si>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</si>
  <si>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</si>
  <si>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</si>
  <si>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</si>
  <si>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</si>
  <si>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</si>
  <si>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</si>
  <si>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</si>
  <si>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</si>
  <si>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</si>
  <si>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</si>
  <si>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</si>
  <si>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</si>
  <si>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</si>
  <si>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</si>
  <si>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</si>
  <si>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</si>
  <si>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</si>
  <si>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</si>
  <si>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</si>
  <si>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</si>
  <si>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</si>
  <si>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</si>
  <si>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</si>
  <si>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</si>
  <si>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</si>
  <si>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</si>
  <si>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</si>
  <si>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</si>
  <si>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</si>
  <si>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</si>
  <si>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</si>
  <si>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</si>
  <si>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</si>
  <si>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</si>
  <si>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</si>
  <si>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</si>
  <si>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</si>
  <si>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</si>
  <si>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</si>
  <si>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</si>
  <si>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</si>
  <si>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</si>
  <si>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</si>
  <si>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</si>
  <si>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</si>
  <si>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</si>
  <si>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</si>
  <si>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</si>
  <si>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</si>
  <si>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</si>
  <si>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</si>
  <si>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</si>
  <si>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</si>
  <si>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</si>
  <si>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</si>
  <si>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</si>
  <si>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</si>
  <si>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</si>
  <si>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</si>
  <si>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</si>
  <si>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</si>
  <si>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</si>
  <si>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</si>
  <si>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</si>
  <si>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</si>
  <si>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</si>
  <si>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</si>
  <si>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</si>
  <si>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</si>
  <si>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</si>
  <si>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</si>
  <si>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</si>
  <si>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</si>
  <si>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</si>
  <si>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</si>
  <si>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</si>
  <si>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</si>
  <si>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</si>
  <si>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</si>
  <si>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</si>
  <si>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</si>
  <si>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</si>
  <si>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</si>
  <si>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</si>
  <si>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</si>
  <si>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</si>
  <si>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</si>
  <si>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</si>
  <si>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</si>
  <si>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</si>
  <si>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</si>
  <si>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</si>
  <si>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</si>
  <si>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</si>
  <si>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</si>
  <si>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</si>
  <si>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</si>
  <si>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</si>
  <si>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</si>
  <si>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</si>
  <si>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</si>
  <si>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</si>
  <si>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</si>
  <si>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</si>
  <si>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</si>
  <si>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</si>
  <si>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</si>
  <si>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</si>
  <si>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</si>
  <si>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</si>
  <si>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</si>
  <si>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</si>
  <si>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</si>
  <si>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</si>
  <si>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</si>
  <si>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</si>
  <si>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</si>
  <si>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</si>
  <si>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</si>
  <si>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</si>
  <si>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</si>
  <si>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</si>
  <si>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</si>
  <si>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</si>
  <si>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</si>
  <si>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</si>
  <si>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</si>
  <si>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</si>
  <si>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</si>
  <si>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</si>
  <si>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</si>
  <si>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</si>
  <si>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</si>
  <si>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</si>
  <si>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</si>
  <si>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</si>
  <si>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</si>
  <si>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</si>
  <si>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</si>
  <si>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</si>
  <si>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</si>
  <si>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</si>
  <si>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</si>
  <si>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</si>
  <si>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</si>
  <si>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</si>
  <si>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</si>
  <si>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</si>
  <si>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</si>
  <si>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</si>
  <si>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</si>
  <si>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</si>
  <si>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</si>
  <si>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</si>
  <si>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</si>
  <si>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</si>
  <si>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</si>
  <si>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</si>
  <si>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</si>
  <si>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</si>
  <si>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</si>
  <si>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</si>
  <si>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</si>
  <si>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</si>
  <si>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</si>
  <si>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</si>
  <si>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</si>
  <si>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</si>
  <si>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</si>
  <si>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</si>
  <si>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</si>
  <si>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</si>
  <si>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</si>
  <si>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</si>
  <si>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</si>
  <si>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</si>
  <si>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</si>
  <si>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</si>
  <si>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</si>
  <si>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</si>
  <si>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</si>
  <si>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</si>
  <si>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</si>
  <si>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</si>
  <si>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</si>
  <si>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</si>
  <si>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</si>
  <si>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</si>
  <si>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</si>
  <si>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</si>
  <si>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</si>
  <si>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</si>
  <si>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</si>
  <si>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</si>
  <si>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</si>
  <si>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</si>
  <si>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</si>
  <si>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</si>
  <si>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</si>
  <si>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</si>
  <si>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</si>
  <si>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</si>
  <si>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</si>
  <si>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</si>
  <si>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</si>
  <si>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</si>
  <si>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</si>
  <si>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</si>
  <si>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</si>
  <si>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</si>
  <si>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</si>
  <si>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</si>
  <si>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</si>
  <si>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</si>
  <si>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</si>
  <si>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</si>
  <si>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</si>
  <si>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</si>
  <si>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</si>
  <si>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</si>
  <si>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</si>
  <si>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</si>
  <si>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</si>
  <si>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</si>
  <si>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</si>
  <si>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</si>
  <si>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</si>
  <si>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</si>
  <si>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</si>
  <si>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</si>
  <si>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</si>
  <si>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</si>
  <si>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</si>
  <si>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</si>
  <si>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</si>
  <si>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</si>
  <si>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</si>
  <si>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</si>
  <si>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</si>
  <si>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</si>
  <si>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</si>
  <si>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</si>
  <si>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</si>
  <si>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</si>
  <si>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</si>
  <si>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</si>
  <si>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</si>
  <si>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</si>
  <si>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</si>
  <si>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</si>
  <si>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</si>
  <si>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</si>
  <si>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</si>
  <si>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</si>
  <si>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</si>
  <si>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</si>
  <si>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</si>
  <si>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</si>
  <si>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</si>
  <si>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</si>
  <si>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</si>
  <si>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</si>
  <si>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</si>
  <si>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</si>
  <si>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</si>
  <si>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</si>
  <si>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</si>
  <si>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</si>
  <si>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</si>
  <si>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</si>
  <si>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</si>
  <si>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</si>
  <si>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</si>
  <si>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</si>
  <si>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</si>
  <si>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</si>
  <si>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</si>
  <si>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</si>
  <si>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</si>
  <si>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</si>
  <si>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</si>
  <si>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</si>
  <si>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</si>
  <si>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</si>
  <si>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</si>
  <si>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</si>
  <si>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</si>
  <si>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</si>
  <si>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</si>
  <si>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</si>
  <si>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</si>
  <si>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</si>
  <si>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</si>
  <si>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</si>
  <si>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</si>
  <si>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</si>
  <si>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</si>
  <si>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</si>
  <si>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</si>
  <si>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</si>
  <si>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</si>
  <si>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</si>
  <si>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</si>
  <si>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</si>
  <si>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</si>
  <si>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</si>
  <si>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</si>
  <si>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</si>
  <si>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</si>
  <si>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</si>
  <si>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</si>
  <si>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</si>
  <si>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</si>
  <si>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</si>
  <si>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</si>
  <si>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</si>
  <si>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</si>
  <si>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</si>
  <si>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</si>
  <si>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</si>
  <si>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</si>
  <si>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</si>
  <si>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</si>
  <si>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</si>
  <si>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</si>
  <si>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</si>
  <si>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</si>
  <si>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</si>
  <si>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</si>
  <si>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</si>
  <si>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</si>
  <si>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</si>
  <si>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</si>
  <si>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</si>
  <si>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</si>
  <si>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</si>
  <si>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</si>
  <si>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</si>
  <si>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</si>
  <si>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</si>
  <si>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</si>
  <si>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</si>
  <si>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</si>
  <si>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</si>
  <si>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</si>
  <si>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</si>
  <si>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</si>
  <si>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</si>
  <si>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</si>
  <si>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</si>
  <si>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</si>
  <si>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</si>
  <si>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</si>
  <si>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</si>
  <si>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</si>
  <si>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</si>
  <si>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</si>
  <si>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</si>
  <si>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</si>
  <si>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</si>
  <si>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</si>
  <si>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</si>
  <si>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</si>
  <si>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</si>
  <si>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</si>
  <si>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</si>
  <si>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</si>
  <si>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</si>
  <si>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</si>
  <si>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</si>
  <si>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</si>
  <si>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</si>
  <si>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</si>
  <si>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</si>
  <si>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</si>
  <si>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</si>
  <si>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</si>
  <si>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</si>
  <si>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</si>
  <si>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</si>
  <si>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</si>
  <si>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</si>
  <si>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</si>
  <si>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</si>
  <si>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</si>
  <si>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</si>
  <si>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</si>
  <si>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</si>
  <si>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</si>
  <si>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</si>
  <si>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</si>
  <si>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</si>
  <si>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</si>
  <si>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</si>
  <si>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</si>
  <si>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</si>
  <si>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</si>
  <si>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</si>
  <si>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</si>
  <si>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</si>
  <si>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</si>
  <si>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</si>
  <si>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</si>
  <si>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</si>
  <si>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</si>
  <si>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</si>
  <si>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</si>
  <si>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</si>
  <si>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</si>
  <si>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</si>
  <si>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</si>
  <si>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</si>
  <si>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</si>
  <si>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</si>
  <si>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</si>
  <si>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</si>
  <si>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</si>
  <si>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</si>
  <si>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</si>
  <si>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</si>
  <si>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</si>
  <si>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</si>
  <si>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</si>
  <si>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</si>
  <si>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</si>
  <si>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</si>
  <si>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</si>
  <si>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</si>
  <si>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</si>
  <si>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</si>
  <si>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</si>
  <si>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</si>
  <si>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</si>
  <si>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</si>
  <si>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</si>
  <si>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</si>
  <si>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</si>
  <si>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</si>
  <si>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</si>
  <si>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</si>
  <si>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</si>
  <si>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</si>
  <si>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</si>
  <si>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</si>
  <si>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</si>
  <si>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</si>
  <si>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</si>
  <si>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</si>
  <si>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</si>
  <si>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</si>
  <si>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</si>
  <si>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</si>
  <si>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</si>
  <si>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</si>
  <si>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</si>
  <si>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</si>
  <si>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</si>
  <si>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</si>
  <si>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</si>
  <si>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</si>
  <si>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</si>
  <si>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</si>
  <si>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</si>
  <si>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</si>
  <si>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</si>
  <si>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</si>
  <si>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</si>
  <si>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</si>
  <si>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</si>
  <si>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</si>
  <si>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</si>
  <si>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</si>
  <si>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</si>
  <si>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</si>
  <si>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</si>
  <si>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</si>
  <si>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</si>
  <si>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</si>
  <si>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</si>
  <si>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</si>
  <si>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</si>
  <si>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</si>
  <si>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</si>
  <si>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</si>
  <si>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</si>
  <si>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</si>
  <si>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</si>
  <si>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</si>
  <si>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</si>
  <si>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</si>
  <si>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</si>
  <si>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</si>
  <si>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</si>
  <si>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</si>
  <si>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</si>
  <si>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</si>
  <si>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</si>
  <si>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</si>
  <si>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</si>
  <si>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</si>
  <si>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</si>
  <si>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</si>
  <si>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</si>
  <si>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</si>
  <si>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</si>
  <si>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</si>
  <si>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</si>
  <si>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</si>
  <si>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</si>
  <si>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</si>
  <si>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</si>
  <si>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</si>
  <si>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</si>
  <si>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</si>
  <si>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</si>
  <si>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</si>
  <si>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</si>
  <si>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</si>
  <si>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</si>
  <si>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</si>
  <si>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</si>
  <si>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</si>
  <si>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</si>
  <si>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</si>
  <si>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</si>
  <si>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</si>
  <si>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</si>
  <si>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</si>
  <si>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</si>
  <si>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</si>
  <si>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</si>
  <si>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</si>
  <si>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</si>
  <si>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</si>
  <si>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</si>
  <si>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</si>
  <si>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</si>
  <si>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</si>
  <si>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</si>
  <si>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</si>
  <si>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</si>
  <si>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</si>
  <si>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</si>
  <si>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</si>
  <si>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</si>
  <si>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</si>
  <si>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</si>
  <si>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</si>
  <si>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</si>
  <si>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</si>
  <si>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</si>
  <si>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</si>
  <si>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</si>
  <si>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</si>
  <si>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</si>
  <si>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</si>
  <si>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</si>
  <si>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</si>
  <si>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</si>
  <si>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</si>
  <si>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</si>
  <si>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</si>
  <si>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</si>
  <si>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</si>
  <si>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</si>
  <si>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</si>
  <si>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</si>
  <si>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</si>
  <si>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</si>
  <si>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</si>
  <si>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</si>
  <si>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</si>
  <si>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</si>
  <si>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</si>
  <si>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</si>
  <si>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</si>
  <si>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</si>
  <si>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</si>
  <si>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</si>
  <si>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</si>
  <si>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</si>
  <si>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</si>
  <si>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</si>
  <si>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</si>
  <si>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</si>
  <si>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</si>
  <si>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</si>
  <si>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</si>
  <si>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</si>
  <si>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</si>
  <si>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</si>
  <si>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</si>
  <si>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</si>
  <si>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</si>
  <si>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</si>
  <si>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</si>
  <si>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</si>
  <si>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</si>
  <si>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</si>
  <si>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</si>
  <si>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</si>
  <si>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</si>
  <si>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</si>
  <si>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</si>
  <si>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</si>
  <si>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</si>
  <si>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</si>
  <si>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</si>
  <si>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</si>
  <si>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</si>
  <si>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</si>
  <si>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</si>
  <si>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</si>
  <si>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</si>
  <si>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</si>
  <si>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</si>
  <si>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</si>
  <si>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</si>
  <si>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</si>
  <si>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</si>
  <si>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</si>
  <si>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</si>
  <si>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</si>
  <si>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</si>
  <si>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</si>
  <si>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</si>
  <si>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</si>
  <si>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</si>
  <si>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</si>
  <si>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</si>
  <si>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</si>
  <si>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</si>
  <si>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</si>
  <si>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</si>
  <si>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</si>
  <si>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</si>
  <si>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</si>
  <si>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</si>
  <si>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</si>
  <si>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</si>
  <si>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</si>
  <si>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</si>
  <si>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</si>
  <si>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</si>
  <si>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</si>
  <si>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</si>
  <si>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</si>
  <si>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</si>
  <si>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</si>
  <si>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</si>
  <si>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</si>
  <si>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</si>
  <si>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</si>
  <si>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</si>
  <si>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</si>
  <si>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</si>
  <si>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</si>
  <si>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</si>
  <si>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</si>
  <si>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</si>
  <si>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</si>
  <si>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</si>
  <si>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</si>
  <si>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</si>
  <si>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</si>
  <si>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</si>
  <si>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</si>
  <si>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</si>
  <si>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</si>
  <si>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</si>
  <si>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</si>
  <si>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</si>
  <si>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</si>
  <si>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</si>
  <si>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</si>
  <si>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</si>
  <si>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</si>
  <si>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</si>
  <si>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</si>
  <si>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</si>
  <si>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</si>
  <si>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</si>
  <si>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</si>
  <si>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</si>
  <si>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</si>
  <si>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</si>
  <si>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</si>
  <si>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</si>
  <si>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</si>
  <si>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</si>
  <si>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</si>
  <si>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</si>
  <si>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</si>
  <si>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</si>
  <si>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</si>
  <si>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</si>
  <si>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</si>
  <si>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</si>
  <si>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</si>
  <si>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</si>
  <si>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</si>
  <si>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</si>
  <si>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</si>
  <si>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</si>
  <si>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</si>
  <si>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</si>
  <si>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</si>
  <si>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</si>
  <si>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</si>
  <si>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</si>
  <si>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</si>
  <si>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</si>
  <si>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</si>
  <si>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</si>
  <si>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</si>
  <si>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</si>
  <si>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</si>
  <si>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</si>
  <si>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</si>
  <si>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</si>
  <si>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</si>
  <si>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</si>
  <si>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</si>
  <si>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</si>
  <si>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</si>
  <si>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</si>
  <si>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</si>
  <si>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</si>
  <si>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</si>
  <si>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</si>
  <si>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</si>
  <si>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</si>
  <si>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</si>
  <si>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</si>
  <si>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</si>
  <si>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</si>
  <si>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</si>
  <si>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</si>
  <si>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</si>
  <si>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</si>
  <si>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</si>
  <si>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</si>
  <si>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</si>
  <si>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</si>
  <si>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</si>
  <si>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</si>
  <si>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</si>
  <si>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</si>
  <si>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</si>
  <si>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</si>
  <si>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</si>
  <si>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</si>
  <si>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</si>
  <si>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</si>
  <si>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</si>
  <si>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</si>
  <si>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</si>
  <si>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</si>
  <si>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</si>
  <si>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</si>
  <si>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</si>
  <si>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</si>
  <si>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</si>
  <si>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</si>
  <si>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</si>
  <si>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</si>
  <si>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</si>
  <si>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</si>
  <si>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</si>
  <si>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</si>
  <si>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</si>
  <si>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</si>
  <si>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</si>
  <si>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</si>
  <si>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</si>
  <si>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</si>
  <si>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</si>
  <si>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</si>
  <si>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</si>
  <si>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</si>
  <si>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</si>
  <si>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</si>
  <si>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</si>
  <si>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</si>
  <si>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</si>
  <si>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</si>
  <si>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</si>
  <si>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</si>
  <si>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</si>
  <si>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</si>
  <si>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</si>
  <si>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</si>
  <si>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</si>
  <si>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</si>
  <si>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</si>
  <si>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</si>
  <si>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</si>
  <si>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</si>
  <si>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</si>
  <si>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</si>
  <si>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</si>
  <si>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</si>
  <si>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</si>
  <si>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</si>
  <si>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</si>
  <si>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</si>
  <si>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</si>
  <si>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</si>
  <si>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</si>
  <si>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</si>
  <si>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</si>
  <si>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</si>
  <si>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</si>
  <si>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</si>
  <si>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</si>
  <si>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</si>
  <si>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</si>
  <si>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</si>
  <si>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</si>
  <si>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</si>
  <si>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</si>
  <si>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</si>
  <si>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</si>
  <si>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</si>
  <si>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</si>
  <si>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</si>
  <si>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</si>
  <si>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</si>
  <si>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</si>
  <si>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</si>
  <si>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</si>
  <si>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</si>
  <si>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</si>
  <si>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</si>
  <si>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</si>
  <si>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</si>
  <si>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</si>
  <si>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</si>
  <si>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</si>
  <si>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</si>
  <si>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</si>
  <si>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</si>
  <si>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</si>
  <si>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</si>
  <si>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</si>
  <si>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</si>
  <si>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</si>
  <si>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</si>
  <si>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</si>
  <si>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</si>
  <si>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</si>
  <si>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</si>
  <si>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</si>
  <si>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</si>
  <si>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</si>
  <si>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</si>
  <si>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</si>
  <si>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</si>
  <si>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</si>
  <si>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</si>
  <si>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</si>
  <si>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</si>
  <si>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</si>
  <si>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</si>
  <si>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</si>
  <si>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</si>
  <si>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</si>
  <si>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</si>
  <si>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</si>
  <si>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</si>
  <si>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</si>
  <si>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</si>
  <si>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</si>
  <si>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</si>
  <si>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</si>
  <si>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</si>
  <si>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</si>
  <si>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</si>
  <si>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</si>
  <si>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</si>
  <si>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</si>
  <si>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</si>
  <si>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</si>
  <si>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</si>
  <si>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</si>
  <si>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</si>
  <si>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</si>
  <si>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</si>
  <si>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</si>
  <si>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</si>
  <si>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</si>
  <si>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</si>
  <si>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</si>
  <si>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</si>
  <si>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</si>
  <si>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</si>
  <si>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</si>
  <si>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</si>
  <si>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</si>
  <si>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</si>
  <si>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</si>
  <si>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</si>
  <si>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</si>
  <si>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</si>
  <si>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</si>
  <si>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</si>
  <si>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</si>
  <si>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</si>
  <si>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</si>
  <si>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</si>
  <si>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</si>
  <si>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</si>
  <si>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</si>
  <si>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</si>
  <si>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</si>
  <si>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</si>
  <si>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</si>
  <si>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</si>
  <si>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</si>
  <si>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</si>
  <si>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</si>
  <si>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</si>
  <si>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</si>
  <si>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</si>
  <si>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</si>
  <si>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</si>
  <si>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</si>
  <si>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</si>
  <si>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</si>
  <si>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</si>
  <si>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</si>
  <si>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</si>
  <si>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</si>
  <si>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</si>
  <si>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</si>
  <si>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</si>
  <si>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</si>
  <si>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</si>
  <si>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</si>
  <si>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</si>
  <si>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</si>
  <si>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</si>
  <si>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</si>
  <si>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</si>
  <si>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</si>
  <si>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</si>
  <si>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</si>
  <si>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</si>
  <si>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</si>
  <si>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</si>
  <si>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</si>
  <si>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</si>
  <si>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</si>
  <si>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</si>
  <si>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</si>
  <si>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</si>
  <si>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</si>
  <si>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</si>
  <si>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</si>
  <si>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</si>
  <si>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</si>
  <si>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</si>
  <si>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</si>
  <si>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</si>
  <si>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</si>
  <si>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</si>
  <si>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</si>
  <si>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</si>
  <si>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</si>
  <si>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</si>
  <si>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</si>
  <si>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</si>
  <si>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</si>
  <si>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</si>
  <si>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</si>
  <si>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</si>
  <si>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</si>
  <si>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</si>
  <si>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</si>
  <si>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</si>
  <si>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</si>
  <si>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</si>
  <si>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</si>
  <si>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</si>
  <si>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</si>
  <si>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</si>
  <si>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</si>
  <si>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</si>
  <si>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</si>
  <si>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</si>
  <si>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</si>
  <si>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</si>
  <si>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</si>
  <si>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</si>
  <si>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</si>
  <si>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</si>
  <si>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</si>
  <si>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</si>
  <si>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</si>
  <si>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</si>
  <si>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</si>
  <si>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</si>
  <si>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</si>
  <si>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</si>
  <si>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</si>
  <si>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</si>
  <si>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</si>
  <si>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</si>
  <si>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</si>
  <si>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</si>
  <si>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</si>
  <si>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</si>
  <si>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</si>
  <si>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</si>
  <si>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</si>
  <si>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</si>
  <si>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</si>
  <si>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</si>
  <si>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</si>
  <si>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</si>
  <si>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</si>
  <si>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</si>
  <si>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</si>
  <si>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</si>
  <si>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</si>
  <si>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</si>
  <si>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</si>
  <si>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</si>
  <si>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</si>
  <si>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</si>
  <si>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</si>
  <si>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</si>
  <si>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</si>
  <si>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</si>
  <si>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</si>
  <si>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</si>
  <si>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</si>
  <si>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</si>
  <si>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</si>
  <si>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</si>
  <si>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</si>
  <si>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</si>
  <si>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</si>
  <si>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</si>
  <si>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</si>
  <si>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</si>
  <si>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</si>
  <si>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</si>
  <si>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</si>
  <si>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</si>
  <si>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</si>
  <si>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</si>
  <si>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</si>
  <si>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</si>
  <si>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</si>
  <si>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</si>
  <si>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</si>
  <si>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</si>
  <si>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</si>
  <si>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</si>
  <si>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</si>
  <si>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</si>
  <si>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</si>
  <si>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</si>
  <si>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</si>
  <si>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</si>
  <si>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</si>
  <si>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</si>
  <si>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</si>
  <si>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</si>
  <si>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</si>
  <si>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</si>
  <si>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</si>
  <si>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</si>
  <si>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</si>
  <si>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</si>
  <si>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</si>
  <si>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</si>
  <si>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</si>
  <si>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</si>
  <si>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</si>
  <si>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</si>
  <si>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</si>
  <si>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</si>
  <si>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</si>
  <si>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</si>
  <si>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</si>
  <si>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</si>
  <si>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</si>
  <si>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</si>
  <si>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</si>
  <si>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</si>
  <si>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</si>
  <si>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</si>
  <si>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</si>
  <si>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</si>
  <si>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</si>
  <si>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</si>
  <si>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</si>
  <si>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</si>
  <si>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</si>
  <si>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</si>
  <si>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</si>
  <si>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</si>
  <si>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</si>
  <si>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</si>
  <si>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</si>
  <si>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</si>
  <si>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</si>
  <si>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</si>
  <si>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</si>
  <si>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</si>
  <si>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</si>
  <si>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</si>
  <si>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</si>
  <si>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</si>
  <si>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</si>
  <si>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</si>
  <si>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</si>
  <si>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</si>
  <si>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</si>
  <si>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</si>
  <si>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</si>
  <si>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</si>
  <si>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</si>
  <si>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</si>
  <si>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</si>
  <si>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</si>
  <si>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</si>
  <si>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</si>
  <si>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</si>
  <si>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</si>
  <si>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</si>
  <si>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</si>
  <si>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</si>
  <si>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</si>
  <si>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</si>
  <si>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</si>
  <si>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</si>
  <si>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</si>
  <si>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</si>
  <si>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</si>
  <si>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</si>
  <si>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</si>
  <si>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</si>
  <si>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</si>
  <si>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</si>
  <si>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</si>
  <si>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</si>
  <si>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</si>
  <si>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</si>
  <si>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</si>
  <si>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</si>
  <si>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</si>
  <si>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</si>
  <si>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</si>
  <si>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</si>
  <si>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</si>
  <si>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</si>
  <si>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</si>
  <si>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</si>
  <si>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</si>
  <si>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</si>
  <si>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</si>
  <si>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</si>
  <si>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</si>
  <si>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</si>
  <si>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</si>
  <si>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</si>
  <si>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</si>
  <si>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</si>
  <si>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</si>
  <si>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</si>
  <si>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</si>
  <si>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</si>
  <si>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</si>
  <si>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</si>
  <si>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</si>
  <si>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</si>
  <si>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</si>
  <si>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</si>
  <si>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</si>
  <si>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</si>
  <si>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</si>
  <si>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</si>
  <si>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</si>
  <si>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</si>
  <si>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</si>
  <si>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</si>
  <si>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</si>
  <si>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</si>
  <si>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</si>
  <si>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</si>
  <si>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</si>
  <si>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</si>
  <si>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</si>
  <si>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</si>
  <si>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</si>
  <si>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</si>
  <si>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</si>
  <si>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</si>
  <si>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</si>
  <si>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</si>
  <si>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</si>
  <si>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</si>
  <si>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</si>
  <si>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</si>
  <si>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</si>
  <si>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</si>
  <si>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</si>
  <si>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</si>
  <si>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</si>
  <si>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</si>
  <si>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</si>
  <si>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</si>
  <si>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</si>
  <si>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</si>
  <si>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</si>
  <si>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</si>
  <si>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</si>
  <si>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</si>
  <si>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</si>
  <si>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</si>
  <si>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</si>
  <si>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</si>
  <si>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</si>
  <si>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</si>
  <si>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</si>
  <si>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</si>
  <si>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</si>
  <si>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</si>
  <si>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</si>
  <si>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</si>
  <si>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</si>
  <si>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</si>
  <si>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</si>
  <si>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</si>
  <si>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</si>
  <si>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</si>
  <si>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</si>
  <si>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</si>
  <si>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</si>
  <si>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</si>
  <si>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</si>
  <si>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</si>
  <si>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</si>
  <si>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</si>
  <si>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</si>
  <si>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</si>
  <si>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</si>
  <si>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</si>
  <si>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</si>
  <si>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</si>
  <si>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</si>
  <si>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</si>
  <si>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</si>
  <si>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</si>
  <si>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</si>
  <si>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</si>
  <si>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</si>
  <si>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</si>
  <si>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</si>
  <si>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</si>
  <si>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</si>
  <si>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</si>
  <si>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</si>
  <si>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</si>
  <si>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</si>
  <si>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</si>
  <si>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</si>
  <si>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</si>
  <si>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</si>
  <si>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</si>
  <si>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</si>
  <si>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</si>
  <si>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</si>
  <si>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</si>
  <si>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</si>
  <si>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</si>
  <si>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</si>
  <si>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</si>
  <si>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</si>
  <si>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</si>
  <si>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</si>
  <si>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</si>
  <si>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</si>
  <si>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</si>
  <si>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</si>
  <si>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</si>
  <si>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</si>
  <si>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</si>
  <si>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</si>
  <si>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</si>
  <si>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</si>
  <si>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</si>
  <si>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</si>
  <si>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</si>
  <si>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</si>
  <si>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</si>
  <si>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</si>
  <si>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</si>
  <si>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</si>
  <si>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</si>
  <si>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</si>
  <si>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</si>
  <si>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</si>
  <si>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</si>
  <si>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</si>
  <si>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</si>
  <si>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</si>
  <si>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</si>
  <si>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</si>
  <si>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</si>
  <si>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</si>
  <si>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</si>
  <si>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</si>
  <si>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</si>
  <si>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</si>
  <si>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</si>
  <si>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</si>
  <si>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</si>
  <si>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</si>
  <si>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</si>
  <si>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</si>
  <si>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</si>
  <si>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</si>
  <si>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</si>
  <si>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</si>
  <si>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</si>
  <si>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</si>
  <si>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</si>
  <si>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</si>
  <si>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</si>
  <si>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</si>
  <si>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</si>
  <si>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</si>
  <si>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</si>
  <si>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</si>
  <si>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</si>
  <si>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</si>
  <si>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</si>
  <si>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</si>
  <si>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</si>
  <si>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</si>
  <si>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</si>
  <si>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</si>
  <si>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</si>
  <si>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</si>
  <si>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</si>
  <si>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</si>
  <si>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</si>
  <si>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</si>
  <si>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</si>
  <si>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</si>
  <si>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</si>
  <si>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</si>
  <si>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</si>
  <si>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</si>
  <si>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</si>
  <si>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</si>
  <si>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</si>
  <si>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</si>
  <si>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</si>
  <si>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</si>
  <si>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</si>
  <si>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</si>
  <si>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</si>
  <si>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</si>
  <si>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</si>
  <si>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</si>
  <si>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</si>
  <si>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</si>
  <si>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</si>
  <si>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</si>
  <si>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</si>
  <si>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</si>
  <si>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</si>
  <si>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</si>
  <si>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</si>
  <si>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</si>
  <si>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</si>
  <si>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</si>
  <si>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</si>
  <si>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</si>
  <si>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</si>
  <si>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</si>
  <si>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</si>
  <si>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</si>
  <si>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</si>
  <si>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</si>
  <si>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</si>
  <si>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</si>
  <si>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</si>
  <si>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</si>
  <si>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</si>
  <si>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</si>
  <si>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</si>
  <si>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</si>
  <si>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</si>
  <si>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</si>
  <si>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</si>
  <si>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</si>
  <si>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</si>
  <si>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</si>
  <si>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</si>
  <si>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</si>
  <si>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</si>
  <si>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</si>
  <si>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</si>
  <si>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</si>
  <si>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</si>
  <si>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</si>
  <si>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</si>
  <si>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</si>
  <si>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</si>
  <si>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</si>
  <si>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</si>
  <si>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</si>
  <si>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</si>
  <si>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</si>
  <si>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</si>
  <si>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</si>
  <si>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</si>
  <si>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</si>
  <si>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</si>
  <si>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</si>
  <si>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</si>
  <si>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</si>
  <si>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</si>
  <si>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</si>
  <si>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</si>
  <si>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</si>
  <si>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</si>
  <si>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</si>
  <si>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</si>
  <si>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</si>
  <si>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</si>
  <si>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</si>
  <si>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</si>
  <si>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</si>
  <si>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</si>
  <si>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</si>
  <si>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</si>
  <si>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</si>
  <si>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</si>
  <si>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</si>
  <si>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</si>
  <si>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</si>
  <si>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</si>
  <si>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</si>
  <si>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</si>
  <si>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</si>
  <si>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</si>
  <si>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</si>
  <si>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</si>
  <si>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</si>
  <si>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</si>
  <si>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</si>
  <si>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</si>
  <si>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</si>
  <si>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</si>
  <si>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</si>
  <si>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</si>
  <si>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</si>
  <si>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</si>
  <si>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</si>
  <si>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</si>
  <si>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</si>
  <si>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</si>
  <si>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</si>
  <si>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</si>
  <si>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</si>
  <si>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</si>
  <si>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</si>
  <si>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</si>
  <si>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</si>
  <si>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</si>
  <si>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</si>
  <si>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</si>
  <si>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</si>
  <si>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</si>
  <si>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</si>
  <si>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</si>
  <si>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</si>
  <si>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</si>
  <si>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</si>
  <si>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</si>
  <si>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</si>
  <si>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</si>
  <si>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</si>
  <si>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</si>
  <si>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</si>
  <si>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</si>
  <si>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</si>
  <si>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</si>
  <si>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</si>
  <si>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</si>
  <si>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</si>
  <si>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</si>
  <si>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</si>
  <si>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</si>
  <si>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</si>
  <si>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</si>
  <si>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</si>
  <si>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</si>
  <si>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</si>
  <si>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</si>
  <si>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</si>
  <si>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</si>
  <si>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</si>
  <si>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</si>
  <si>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</si>
  <si>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</si>
  <si>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</si>
  <si>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</si>
  <si>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</si>
  <si>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</si>
  <si>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</si>
  <si>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</si>
  <si>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</si>
  <si>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</si>
  <si>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</si>
  <si>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</si>
  <si>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</si>
  <si>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</si>
  <si>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</si>
  <si>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</si>
  <si>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</si>
  <si>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</si>
  <si>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</si>
  <si>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</si>
  <si>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</si>
  <si>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</si>
  <si>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</si>
  <si>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</si>
  <si>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</si>
  <si>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</si>
  <si>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</si>
  <si>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</si>
  <si>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</si>
  <si>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</si>
  <si>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</si>
  <si>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</si>
  <si>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</si>
  <si>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</si>
  <si>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</si>
  <si>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</si>
  <si>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</si>
  <si>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</si>
  <si>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</si>
  <si>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</si>
  <si>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</si>
  <si>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</si>
  <si>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</si>
  <si>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</si>
  <si>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</si>
  <si>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</si>
  <si>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</si>
  <si>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</si>
  <si>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</si>
  <si>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</si>
  <si>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</si>
  <si>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</si>
  <si>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</si>
  <si>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</si>
  <si>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</si>
  <si>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</si>
  <si>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</si>
  <si>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</si>
  <si>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</si>
  <si>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</si>
  <si>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</si>
  <si>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</si>
  <si>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</si>
  <si>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</si>
  <si>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</si>
  <si>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</si>
  <si>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</si>
  <si>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</si>
  <si>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</si>
  <si>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</si>
  <si>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</si>
  <si>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</si>
  <si>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</si>
  <si>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</si>
  <si>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</si>
  <si>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</si>
  <si>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</si>
  <si>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</si>
  <si>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</si>
  <si>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</si>
  <si>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</si>
  <si>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</si>
  <si>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</si>
  <si>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</si>
  <si>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</si>
  <si>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</si>
  <si>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</si>
  <si>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</si>
  <si>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</si>
  <si>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</si>
  <si>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</si>
  <si>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</si>
  <si>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</si>
  <si>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</si>
  <si>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</si>
  <si>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</si>
  <si>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</si>
  <si>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</si>
  <si>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</si>
  <si>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</si>
  <si>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</si>
  <si>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</si>
  <si>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</si>
  <si>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</si>
  <si>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</si>
  <si>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</si>
  <si>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</si>
  <si>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</si>
  <si>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</si>
  <si>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</si>
  <si>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</si>
  <si>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</si>
  <si>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</si>
  <si>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</si>
  <si>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</si>
  <si>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</si>
  <si>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</si>
  <si>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</si>
  <si>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</si>
  <si>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</si>
  <si>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</si>
  <si>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</si>
  <si>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</si>
  <si>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</si>
  <si>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</si>
  <si>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</si>
  <si>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</si>
  <si>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</si>
  <si>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</si>
  <si>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</si>
  <si>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</si>
  <si>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</si>
  <si>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</si>
  <si>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</si>
  <si>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</si>
  <si>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</si>
  <si>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</si>
  <si>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</si>
  <si>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</si>
  <si>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</si>
  <si>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</si>
  <si>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</si>
  <si>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</si>
  <si>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</si>
  <si>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</si>
  <si>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</si>
  <si>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</si>
  <si>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</si>
  <si>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</si>
  <si>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</si>
  <si>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</si>
  <si>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</si>
  <si>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</si>
  <si>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</si>
  <si>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</si>
  <si>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</si>
  <si>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</si>
  <si>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</si>
  <si>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</si>
  <si>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</si>
  <si>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</si>
  <si>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</si>
  <si>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</si>
  <si>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</si>
  <si>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</si>
  <si>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</si>
  <si>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</si>
  <si>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</si>
  <si>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</si>
  <si>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</si>
  <si>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</si>
  <si>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</si>
  <si>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</si>
  <si>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</si>
  <si>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</si>
  <si>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</si>
  <si>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</si>
  <si>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</si>
  <si>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</si>
  <si>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</si>
  <si>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</si>
  <si>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</si>
  <si>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</si>
  <si>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</si>
  <si>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</si>
  <si>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</si>
  <si>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</si>
  <si>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</si>
  <si>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</si>
  <si>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</si>
  <si>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</si>
  <si>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</si>
  <si>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</si>
  <si>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</si>
  <si>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</si>
  <si>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</si>
  <si>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</si>
  <si>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</si>
  <si>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</si>
  <si>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</si>
  <si>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</si>
  <si>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</si>
  <si>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</si>
  <si>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</si>
  <si>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</si>
  <si>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</si>
  <si>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</si>
  <si>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</si>
  <si>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</si>
  <si>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</si>
  <si>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</si>
  <si>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</si>
  <si>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</si>
  <si>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</si>
  <si>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</si>
  <si>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</si>
  <si>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</si>
  <si>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</si>
  <si>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</si>
  <si>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</si>
  <si>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</si>
  <si>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</si>
  <si>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</si>
  <si>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</si>
  <si>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</si>
  <si>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</si>
  <si>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</si>
  <si>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</si>
  <si>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</si>
  <si>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</si>
  <si>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</si>
  <si>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</si>
  <si>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</si>
  <si>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</si>
  <si>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</si>
  <si>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</si>
  <si>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</si>
  <si>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</si>
  <si>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</si>
  <si>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</si>
  <si>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</si>
  <si>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</si>
  <si>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</si>
  <si>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</si>
  <si>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</si>
  <si>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</si>
  <si>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</si>
  <si>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</si>
  <si>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</si>
  <si>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</si>
  <si>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</si>
  <si>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</si>
  <si>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</si>
  <si>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</si>
  <si>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</si>
  <si>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</si>
  <si>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</si>
  <si>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</si>
  <si>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</si>
  <si>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</si>
  <si>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</si>
  <si>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</si>
  <si>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</si>
  <si>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</si>
  <si>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</si>
  <si>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</si>
  <si>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</si>
  <si>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</si>
  <si>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</si>
  <si>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</si>
  <si>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</si>
  <si>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</si>
  <si>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</si>
  <si>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</si>
  <si>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</si>
  <si>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</si>
  <si>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</si>
  <si>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</si>
  <si>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</si>
  <si>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</si>
  <si>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</si>
  <si>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</si>
  <si>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</si>
  <si>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</si>
  <si>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</si>
  <si>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</si>
  <si>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</si>
  <si>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</si>
  <si>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</si>
  <si>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</si>
  <si>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</si>
  <si>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</si>
  <si>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</si>
  <si>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</si>
  <si>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</si>
  <si>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</si>
  <si>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</si>
  <si>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</si>
  <si>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</si>
  <si>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</si>
  <si>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</si>
  <si>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</si>
  <si>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</si>
  <si>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</si>
  <si>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</si>
  <si>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</si>
  <si>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</si>
  <si>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</si>
  <si>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</si>
  <si>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</si>
  <si>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</si>
  <si>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</si>
  <si>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</si>
  <si>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</si>
  <si>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</si>
  <si>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</si>
  <si>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</si>
  <si>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</si>
  <si>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</si>
  <si>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</si>
  <si>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</si>
  <si>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</si>
  <si>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</si>
  <si>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</si>
  <si>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</si>
  <si>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</si>
  <si>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</si>
  <si>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</si>
  <si>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</si>
  <si>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</si>
  <si>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</si>
  <si>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</si>
  <si>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</si>
  <si>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</si>
  <si>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</si>
  <si>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</si>
  <si>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</si>
  <si>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</si>
  <si>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</si>
  <si>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</si>
  <si>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</si>
  <si>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</si>
  <si>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</si>
  <si>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</si>
  <si>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</si>
  <si>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</si>
  <si>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</si>
  <si>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</si>
  <si>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</si>
  <si>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</si>
  <si>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</si>
  <si>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</si>
  <si>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</si>
  <si>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</si>
  <si>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</si>
  <si>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</si>
  <si>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</si>
  <si>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</si>
  <si>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</si>
  <si>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</si>
  <si>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</si>
  <si>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</si>
  <si>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</si>
  <si>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</si>
  <si>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</si>
  <si>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</si>
  <si>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</si>
  <si>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</si>
  <si>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</si>
  <si>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</si>
  <si>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</si>
  <si>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</si>
  <si>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</si>
  <si>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</si>
  <si>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</si>
  <si>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</si>
  <si>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</si>
  <si>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</si>
  <si>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</si>
  <si>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</si>
  <si>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</si>
  <si>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</si>
  <si>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</si>
  <si>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</si>
  <si>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</si>
  <si>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</si>
  <si>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</si>
  <si>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</si>
  <si>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</si>
  <si>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</si>
  <si>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</si>
  <si>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</si>
  <si>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</si>
  <si>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</si>
  <si>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</si>
  <si>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</si>
  <si>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</si>
  <si>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</si>
  <si>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</si>
  <si>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</si>
  <si>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</si>
  <si>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</si>
  <si>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</si>
  <si>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</si>
  <si>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</si>
  <si>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</si>
  <si>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</si>
  <si>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</si>
  <si>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</si>
  <si>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</si>
  <si>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</si>
  <si>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</si>
  <si>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</si>
  <si>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</si>
  <si>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</si>
  <si>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</si>
  <si>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</si>
  <si>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</si>
  <si>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</si>
  <si>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</si>
  <si>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</si>
  <si>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</si>
  <si>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</si>
  <si>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</si>
  <si>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</si>
  <si>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</si>
  <si>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</si>
  <si>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</si>
  <si>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</si>
  <si>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</si>
  <si>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</si>
  <si>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</si>
  <si>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</si>
  <si>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</si>
  <si>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</si>
  <si>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</si>
  <si>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</si>
  <si>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</si>
  <si>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</si>
  <si>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</si>
  <si>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</si>
  <si>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</si>
  <si>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</si>
  <si>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</si>
  <si>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</si>
  <si>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</si>
  <si>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</si>
  <si>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</si>
  <si>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</si>
  <si>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</si>
  <si>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</si>
  <si>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</si>
  <si>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</si>
  <si>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</si>
  <si>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</si>
  <si>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</si>
  <si>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</si>
  <si>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</si>
  <si>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</si>
  <si>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</si>
  <si>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</si>
  <si>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</si>
  <si>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</si>
  <si>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</si>
  <si>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</si>
  <si>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</si>
  <si>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</si>
  <si>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</si>
  <si>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</si>
  <si>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</si>
  <si>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</si>
  <si>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</si>
  <si>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</si>
  <si>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</si>
  <si>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</si>
  <si>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</si>
  <si>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</si>
  <si>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</si>
  <si>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</si>
  <si>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</si>
  <si>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</si>
  <si>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</si>
  <si>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</si>
  <si>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</si>
  <si>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</si>
  <si>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</si>
  <si>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</si>
  <si>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</si>
  <si>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</si>
  <si>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</si>
  <si>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</si>
  <si>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</si>
  <si>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</si>
  <si>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</si>
  <si>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</si>
  <si>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</si>
  <si>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</si>
  <si>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</si>
  <si>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</si>
  <si>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</si>
  <si>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</si>
  <si>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</si>
  <si>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</si>
  <si>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</si>
  <si>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</si>
  <si>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</si>
  <si>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</si>
  <si>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</si>
  <si>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</si>
  <si>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</si>
  <si>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</si>
  <si>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</si>
  <si>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</si>
  <si>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</si>
  <si>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</si>
  <si>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</si>
  <si>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</si>
  <si>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</si>
  <si>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</si>
  <si>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</si>
  <si>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</si>
  <si>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</si>
  <si>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</si>
  <si>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</si>
  <si>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</si>
  <si>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</si>
  <si>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</si>
  <si>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</si>
  <si>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</si>
  <si>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</si>
  <si>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</si>
  <si>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</si>
  <si>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</si>
  <si>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</si>
  <si>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</si>
  <si>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</si>
  <si>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</si>
  <si>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</si>
  <si>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</si>
  <si>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</si>
  <si>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</si>
  <si>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</si>
  <si>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</si>
  <si>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</si>
  <si>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</si>
  <si>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</si>
  <si>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</si>
  <si>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</si>
  <si>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</si>
  <si>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</si>
  <si>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</si>
  <si>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</si>
  <si>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</si>
  <si>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</si>
  <si>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</si>
  <si>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</si>
  <si>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</si>
  <si>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</si>
  <si>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</si>
  <si>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</si>
  <si>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</si>
  <si>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</si>
  <si>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</si>
  <si>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</si>
  <si>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</si>
  <si>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</si>
  <si>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</si>
  <si>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</si>
  <si>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</si>
  <si>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</si>
  <si>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</si>
  <si>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</si>
  <si>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</si>
  <si>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</si>
  <si>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</si>
  <si>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</si>
  <si>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</si>
  <si>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</si>
  <si>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</si>
  <si>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</si>
  <si>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</si>
  <si>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</si>
  <si>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</si>
  <si>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</si>
  <si>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</si>
  <si>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</si>
  <si>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</si>
  <si>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</si>
  <si>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</si>
  <si>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</si>
  <si>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</si>
  <si>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</si>
  <si>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</si>
  <si>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</si>
  <si>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</si>
  <si>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</si>
  <si>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</si>
  <si>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</si>
  <si>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</si>
  <si>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</si>
  <si>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</si>
  <si>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</si>
  <si>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</si>
  <si>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</si>
  <si>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</si>
  <si>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</si>
  <si>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</si>
  <si>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</si>
  <si>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</si>
  <si>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</si>
  <si>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</si>
  <si>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</si>
  <si>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</si>
  <si>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</si>
  <si>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</si>
  <si>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</si>
  <si>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</si>
  <si>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</si>
  <si>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</si>
  <si>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</si>
  <si>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</si>
  <si>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</si>
  <si>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</si>
  <si>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</si>
  <si>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</si>
  <si>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</si>
  <si>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</si>
  <si>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</si>
  <si>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</si>
  <si>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</si>
  <si>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</si>
  <si>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</si>
  <si>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</si>
  <si>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</si>
  <si>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</si>
  <si>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</si>
  <si>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</si>
  <si>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</si>
  <si>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</si>
  <si>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</si>
  <si>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</si>
  <si>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</si>
  <si>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</si>
  <si>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</si>
  <si>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</si>
  <si>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</si>
  <si>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</si>
  <si>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</si>
  <si>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</si>
  <si>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</si>
  <si>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</si>
  <si>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</si>
  <si>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</si>
  <si>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</si>
  <si>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</si>
  <si>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</si>
  <si>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</si>
  <si>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</si>
  <si>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</si>
  <si>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</si>
  <si>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</si>
  <si>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</si>
  <si>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</si>
  <si>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</si>
  <si>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</si>
  <si>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</si>
  <si>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</si>
  <si>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</si>
  <si>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</si>
  <si>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</si>
  <si>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</si>
  <si>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</si>
  <si>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</si>
  <si>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</si>
  <si>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</si>
  <si>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</si>
  <si>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</si>
  <si>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</si>
  <si>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</si>
  <si>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</si>
  <si>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</si>
  <si>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</si>
  <si>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</si>
  <si>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</si>
  <si>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</si>
  <si>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</si>
  <si>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</si>
  <si>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</si>
  <si>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</si>
  <si>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</si>
  <si>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</si>
  <si>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</si>
  <si>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</si>
  <si>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</si>
  <si>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</si>
  <si>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</si>
  <si>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</si>
  <si>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</si>
  <si>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</si>
  <si>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</si>
  <si>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</si>
  <si>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</si>
  <si>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</si>
  <si>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</si>
  <si>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</si>
  <si>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</si>
  <si>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</si>
  <si>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</si>
  <si>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</si>
  <si>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</si>
  <si>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</si>
  <si>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</si>
  <si>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</si>
  <si>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</si>
  <si>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</si>
  <si>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</si>
  <si>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</si>
  <si>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</si>
  <si>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</si>
  <si>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</si>
  <si>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</si>
  <si>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</si>
  <si>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</si>
  <si>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</si>
  <si>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</si>
  <si>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</si>
  <si>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</si>
  <si>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</si>
  <si>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</si>
  <si>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</si>
  <si>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</si>
  <si>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</si>
  <si>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</si>
  <si>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</si>
  <si>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</si>
  <si>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</si>
  <si>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</si>
  <si>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</si>
  <si>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</si>
  <si>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</si>
  <si>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</si>
  <si>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</si>
  <si>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</si>
  <si>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</si>
  <si>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</si>
  <si>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</si>
  <si>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</si>
  <si>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</si>
  <si>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</si>
  <si>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</si>
  <si>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</si>
  <si>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</si>
  <si>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</si>
  <si>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</si>
  <si>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</si>
  <si>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</si>
  <si>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</si>
  <si>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</si>
  <si>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</si>
  <si>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</si>
  <si>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</si>
  <si>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</si>
  <si>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</si>
  <si>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</si>
  <si>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</si>
  <si>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</si>
  <si>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</si>
  <si>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</si>
  <si>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</si>
  <si>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</si>
  <si>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</si>
  <si>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</si>
  <si>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</si>
  <si>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</si>
  <si>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</si>
  <si>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</si>
  <si>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</si>
  <si>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</si>
  <si>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</si>
  <si>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</si>
  <si>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</si>
  <si>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</si>
  <si>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</si>
  <si>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</si>
  <si>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</si>
  <si>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</si>
  <si>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</si>
  <si>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</si>
  <si>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</si>
  <si>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</si>
  <si>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</si>
  <si>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</si>
  <si>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</si>
  <si>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</si>
  <si>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</si>
  <si>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</si>
  <si>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</si>
  <si>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</si>
  <si>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</si>
  <si>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</si>
  <si>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</si>
  <si>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</si>
  <si>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</si>
  <si>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</si>
  <si>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</si>
  <si>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</si>
  <si>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</si>
  <si>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</si>
  <si>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</si>
  <si>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</si>
  <si>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</si>
  <si>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</si>
  <si>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</si>
  <si>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</si>
  <si>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</si>
  <si>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</si>
  <si>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</si>
  <si>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</si>
  <si>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</si>
  <si>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</si>
  <si>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</si>
  <si>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</si>
  <si>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</si>
  <si>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</si>
  <si>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</si>
  <si>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</si>
  <si>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</si>
  <si>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</si>
  <si>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</si>
  <si>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</si>
  <si>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</si>
  <si>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</si>
  <si>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</si>
  <si>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</si>
  <si>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</si>
  <si>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</si>
  <si>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</si>
  <si>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</si>
  <si>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</si>
  <si>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</si>
  <si>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</si>
  <si>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</si>
  <si>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</si>
  <si>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</si>
  <si>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</si>
  <si>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</si>
  <si>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</si>
  <si>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</si>
  <si>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</si>
  <si>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</si>
  <si>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</si>
  <si>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</si>
  <si>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</si>
  <si>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</si>
  <si>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</si>
  <si>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</si>
  <si>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</si>
  <si>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</si>
  <si>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</si>
  <si>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</si>
  <si>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</si>
  <si>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</si>
  <si>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</si>
  <si>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</si>
  <si>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</si>
  <si>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</si>
  <si>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</si>
  <si>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</si>
  <si>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</si>
  <si>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</si>
  <si>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</si>
  <si>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</si>
  <si>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</si>
  <si>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</si>
  <si>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</si>
  <si>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</si>
  <si>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</si>
  <si>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</si>
  <si>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</si>
  <si>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</si>
  <si>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</si>
  <si>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</si>
  <si>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</si>
  <si>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</si>
  <si>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</si>
  <si>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</si>
  <si>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</si>
  <si>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</si>
  <si>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</si>
  <si>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</si>
  <si>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</si>
  <si>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</si>
  <si>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</si>
  <si>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</si>
  <si>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</si>
  <si>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</si>
  <si>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</si>
  <si>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</si>
  <si>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</si>
  <si>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</si>
  <si>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</si>
  <si>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</si>
  <si>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</si>
  <si>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</si>
  <si>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</si>
  <si>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</si>
  <si>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</si>
  <si>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</si>
  <si>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</si>
  <si>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</si>
  <si>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</si>
  <si>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</si>
  <si>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</si>
  <si>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</si>
  <si>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</si>
  <si>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</si>
  <si>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</si>
  <si>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</si>
  <si>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</si>
  <si>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</si>
  <si>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</si>
  <si>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</si>
  <si>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</si>
  <si>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</si>
  <si>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</si>
  <si>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</si>
  <si>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</si>
  <si>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</si>
  <si>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</si>
  <si>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</si>
  <si>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</si>
  <si>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</si>
  <si>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</si>
  <si>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</si>
  <si>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</si>
  <si>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</si>
  <si>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</si>
  <si>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</si>
  <si>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</si>
  <si>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</si>
  <si>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</si>
  <si>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</si>
  <si>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</si>
  <si>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</si>
  <si>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</si>
  <si>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</si>
  <si>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</si>
  <si>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</si>
  <si>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</si>
  <si>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</si>
  <si>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</si>
  <si>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</si>
  <si>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</si>
  <si>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</si>
  <si>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</si>
  <si>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</si>
  <si>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</si>
  <si>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</si>
  <si>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</si>
  <si>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</si>
  <si>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</si>
  <si>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</si>
  <si>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</si>
  <si>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</si>
  <si>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</si>
  <si>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</si>
  <si>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</si>
  <si>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</si>
  <si>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</si>
  <si>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</si>
  <si>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</si>
  <si>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</si>
  <si>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</si>
  <si>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</si>
  <si>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</si>
  <si>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</si>
  <si>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</si>
  <si>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</si>
  <si>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</si>
  <si>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</si>
  <si>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</si>
  <si>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</si>
  <si>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</si>
  <si>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</si>
  <si>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</si>
  <si>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</si>
  <si>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</si>
  <si>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</si>
  <si>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</si>
  <si>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</si>
  <si>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</si>
  <si>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</si>
  <si>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</si>
  <si>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</si>
  <si>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</si>
  <si>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</si>
  <si>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</si>
  <si>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</si>
  <si>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</si>
  <si>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</si>
  <si>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</si>
  <si>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</si>
  <si>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</si>
  <si>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</si>
  <si>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</si>
  <si>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</si>
  <si>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</si>
  <si>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</si>
  <si>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</si>
  <si>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</si>
  <si>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</si>
  <si>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</si>
  <si>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</si>
  <si>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</si>
  <si>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</si>
  <si>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</si>
  <si>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</si>
  <si>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</si>
  <si>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</si>
  <si>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</si>
  <si>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</si>
  <si>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</si>
  <si>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</si>
  <si>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</si>
  <si>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</si>
  <si>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</si>
  <si>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</si>
  <si>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</si>
  <si>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</si>
  <si>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</si>
  <si>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</si>
  <si>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</si>
  <si>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</si>
  <si>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</si>
  <si>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</si>
  <si>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</si>
  <si>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</si>
  <si>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</si>
  <si>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</si>
  <si>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</si>
  <si>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</si>
  <si>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</si>
  <si>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</si>
  <si>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</si>
  <si>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</si>
  <si>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</si>
  <si>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</si>
  <si>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</si>
  <si>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</si>
  <si>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</si>
  <si>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</si>
  <si>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</si>
  <si>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</si>
  <si>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</si>
  <si>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</si>
  <si>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</si>
  <si>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</si>
  <si>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</si>
  <si>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</si>
  <si>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</si>
  <si>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</si>
  <si>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</si>
  <si>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</si>
  <si>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</si>
  <si>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</si>
  <si>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</si>
  <si>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</si>
  <si>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</si>
  <si>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</si>
  <si>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</si>
  <si>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</si>
  <si>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</si>
  <si>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</si>
  <si>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</si>
  <si>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</si>
  <si>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</si>
  <si>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</si>
  <si>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</si>
  <si>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</si>
  <si>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</si>
  <si>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</si>
  <si>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</si>
  <si>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</si>
  <si>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</si>
  <si>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</si>
  <si>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</si>
  <si>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</si>
  <si>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</si>
  <si>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</si>
  <si>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</si>
  <si>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</si>
  <si>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</si>
  <si>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</si>
  <si>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</si>
  <si>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</si>
  <si>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</si>
  <si>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</si>
  <si>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</si>
  <si>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</si>
  <si>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</si>
  <si>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</si>
  <si>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</si>
  <si>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</si>
  <si>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</si>
  <si>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</si>
  <si>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</si>
  <si>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</si>
  <si>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</si>
  <si>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</si>
  <si>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</si>
  <si>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</si>
  <si>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</si>
  <si>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</si>
  <si>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</si>
  <si>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</si>
  <si>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</si>
  <si>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</si>
  <si>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</si>
  <si>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</si>
  <si>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</si>
  <si>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</si>
  <si>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</si>
  <si>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</si>
  <si>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</si>
  <si>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</si>
  <si>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</si>
  <si>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</si>
  <si>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</si>
  <si>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</si>
  <si>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</si>
  <si>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</si>
  <si>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</si>
  <si>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</si>
  <si>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</si>
  <si>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</si>
  <si>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</si>
  <si>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</si>
  <si>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</si>
  <si>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</si>
  <si>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</si>
  <si>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</si>
  <si>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</si>
  <si>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</si>
  <si>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</si>
  <si>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</si>
  <si>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</si>
  <si>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</si>
  <si>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</si>
  <si>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</si>
  <si>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</si>
  <si>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</si>
  <si>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</si>
  <si>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</si>
  <si>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</si>
  <si>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</si>
  <si>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</si>
  <si>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</si>
  <si>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</si>
  <si>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</si>
  <si>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</si>
  <si>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</si>
  <si>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</si>
  <si>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</si>
  <si>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</si>
  <si>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</si>
  <si>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</si>
  <si>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</si>
  <si>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</si>
  <si>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</si>
  <si>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</si>
  <si>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</si>
  <si>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</si>
  <si>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</si>
  <si>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</si>
  <si>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</si>
  <si>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</si>
  <si>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</si>
  <si>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</si>
  <si>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</si>
  <si>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</si>
  <si>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</si>
  <si>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</si>
  <si>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</si>
  <si>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</si>
  <si>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</si>
  <si>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</si>
  <si>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</si>
  <si>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</si>
  <si>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</si>
  <si>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</si>
  <si>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</si>
  <si>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</si>
  <si>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</si>
  <si>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</si>
  <si>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</si>
  <si>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</si>
  <si>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</si>
  <si>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</si>
  <si>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</si>
  <si>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</si>
  <si>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</si>
  <si>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</si>
  <si>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</si>
  <si>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</si>
  <si>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</si>
  <si>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</si>
  <si>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</si>
  <si>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</si>
  <si>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</si>
  <si>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</si>
  <si>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</si>
  <si>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</si>
  <si>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</si>
  <si>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</si>
  <si>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</si>
  <si>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</si>
  <si>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</si>
  <si>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</si>
  <si>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</si>
  <si>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</si>
  <si>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</si>
  <si>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</si>
  <si>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</si>
  <si>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</si>
  <si>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</si>
  <si>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</si>
  <si>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</si>
  <si>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</si>
  <si>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</si>
  <si>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</si>
  <si>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</si>
  <si>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</si>
  <si>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</si>
  <si>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</si>
  <si>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</si>
  <si>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</si>
  <si>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</si>
  <si>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</si>
  <si>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</si>
  <si>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</si>
  <si>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</si>
  <si>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</si>
  <si>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</si>
  <si>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</si>
  <si>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</si>
  <si>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</si>
  <si>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</si>
  <si>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</si>
  <si>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</si>
  <si>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</si>
  <si>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</si>
  <si>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</si>
  <si>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</si>
  <si>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</si>
  <si>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</si>
  <si>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</si>
  <si>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</si>
  <si>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</si>
  <si>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</si>
  <si>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</si>
  <si>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</si>
  <si>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</si>
  <si>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</si>
  <si>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</si>
  <si>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</si>
  <si>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</si>
  <si>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</si>
  <si>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</si>
  <si>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</si>
  <si>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</si>
  <si>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</si>
  <si>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</si>
  <si>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</si>
  <si>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</si>
  <si>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</si>
  <si>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</si>
  <si>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</si>
  <si>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</si>
  <si>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</si>
  <si>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</si>
  <si>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</si>
  <si>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</si>
  <si>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</si>
  <si>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</si>
  <si>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</si>
  <si>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</si>
  <si>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</si>
  <si>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</si>
  <si>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</si>
  <si>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</si>
  <si>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</si>
  <si>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</si>
  <si>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</si>
  <si>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</si>
  <si>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</si>
  <si>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</si>
  <si>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</si>
  <si>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</si>
  <si>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</si>
  <si>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</si>
  <si>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</si>
  <si>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</si>
  <si>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</si>
  <si>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</si>
  <si>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</si>
  <si>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</si>
  <si>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</si>
  <si>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</si>
  <si>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</si>
  <si>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</si>
  <si>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</si>
  <si>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</si>
  <si>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</si>
  <si>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</si>
  <si>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</si>
  <si>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</si>
  <si>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</si>
  <si>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</si>
  <si>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</si>
  <si>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</si>
  <si>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</si>
  <si>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</si>
  <si>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</si>
  <si>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</si>
  <si>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</si>
  <si>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</si>
  <si>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</si>
  <si>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</si>
  <si>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</si>
  <si>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</si>
  <si>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</si>
  <si>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</si>
  <si>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</si>
  <si>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</si>
  <si>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</si>
  <si>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</si>
  <si>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</si>
  <si>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</si>
  <si>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</si>
  <si>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</si>
  <si>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</si>
  <si>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</si>
  <si>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</si>
  <si>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</si>
  <si>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</si>
  <si>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</si>
  <si>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</si>
  <si>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</si>
  <si>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</si>
  <si>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</si>
  <si>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</si>
  <si>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</si>
  <si>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</si>
  <si>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</si>
  <si>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</si>
  <si>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</si>
  <si>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</si>
  <si>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</si>
  <si>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</si>
  <si>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</si>
  <si>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</si>
  <si>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</si>
  <si>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</si>
  <si>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</si>
  <si>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</si>
  <si>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</si>
  <si>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</si>
  <si>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</si>
  <si>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</si>
  <si>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</si>
  <si>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</si>
  <si>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</si>
  <si>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</si>
  <si>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</si>
  <si>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</si>
  <si>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</si>
  <si>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</si>
  <si>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</si>
  <si>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</si>
  <si>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</si>
  <si>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</si>
  <si>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</si>
  <si>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</si>
  <si>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</si>
  <si>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</si>
  <si>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</si>
  <si>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</si>
  <si>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</si>
  <si>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</si>
  <si>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</si>
  <si>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</si>
  <si>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</si>
  <si>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</si>
  <si>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</si>
  <si>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</si>
  <si>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</si>
  <si>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</si>
  <si>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</si>
  <si>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</si>
  <si>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</si>
  <si>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</si>
  <si>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</si>
  <si>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</si>
  <si>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</si>
  <si>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</si>
  <si>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</si>
  <si>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</si>
  <si>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</si>
  <si>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</si>
  <si>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</si>
  <si>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</si>
  <si>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</si>
  <si>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</si>
  <si>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</si>
  <si>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</si>
  <si>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</si>
  <si>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</si>
  <si>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</si>
  <si>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</si>
  <si>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</si>
  <si>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</si>
  <si>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</si>
  <si>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</si>
  <si>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</si>
  <si>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</si>
  <si>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</si>
  <si>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</si>
  <si>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</si>
  <si>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</si>
  <si>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</si>
  <si>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</si>
  <si>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</si>
  <si>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</si>
  <si>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</si>
  <si>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</si>
  <si>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</si>
  <si>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</si>
  <si>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</si>
  <si>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</si>
  <si>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</si>
  <si>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</si>
  <si>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</si>
  <si>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</si>
  <si>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</si>
  <si>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</si>
  <si>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</si>
  <si>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</si>
  <si>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</si>
  <si>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</si>
  <si>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</si>
  <si>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</si>
  <si>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</si>
  <si>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</si>
  <si>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</si>
  <si>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</si>
  <si>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</si>
  <si>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</si>
  <si>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</si>
  <si>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</si>
  <si>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</si>
  <si>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</si>
  <si>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</si>
  <si>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</si>
  <si>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</si>
  <si>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</si>
  <si>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</si>
  <si>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</si>
  <si>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</si>
  <si>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</si>
  <si>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</si>
  <si>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</si>
  <si>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</si>
  <si>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</si>
  <si>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</si>
  <si>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</si>
  <si>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</si>
  <si>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</si>
  <si>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</si>
  <si>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</si>
  <si>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</si>
  <si>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</si>
  <si>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</si>
  <si>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</si>
  <si>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</si>
  <si>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</si>
  <si>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</si>
  <si>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</si>
  <si>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</si>
  <si>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</si>
  <si>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</si>
  <si>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</si>
  <si>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</si>
  <si>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</si>
  <si>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</si>
  <si>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</si>
  <si>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</si>
  <si>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</si>
  <si>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</si>
  <si>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</si>
  <si>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</si>
  <si>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</si>
  <si>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</si>
  <si>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</si>
  <si>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</si>
  <si>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</si>
  <si>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</si>
  <si>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</si>
  <si>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</si>
  <si>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</si>
  <si>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</si>
  <si>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</si>
  <si>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</si>
  <si>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</si>
  <si>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</si>
  <si>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</si>
  <si>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</si>
  <si>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</si>
  <si>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</si>
  <si>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</si>
  <si>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</si>
  <si>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</si>
  <si>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</si>
  <si>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</si>
  <si>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</si>
  <si>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</si>
  <si>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</si>
  <si>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</si>
  <si>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</si>
  <si>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</si>
  <si>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</si>
  <si>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</si>
  <si>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</si>
  <si>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</si>
  <si>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</si>
  <si>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</si>
  <si>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</si>
  <si>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</si>
  <si>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</si>
  <si>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</si>
  <si>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</si>
  <si>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</si>
  <si>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</si>
  <si>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</si>
  <si>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</si>
  <si>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</si>
  <si>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</si>
  <si>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</si>
  <si>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</si>
  <si>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</si>
  <si>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</si>
  <si>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</si>
  <si>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</si>
  <si>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</si>
  <si>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</si>
  <si>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</si>
  <si>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</si>
  <si>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</si>
  <si>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</si>
  <si>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</si>
  <si>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</si>
  <si>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</si>
  <si>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</si>
  <si>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</si>
  <si>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</si>
  <si>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</si>
  <si>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</si>
  <si>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</si>
  <si>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</si>
  <si>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</si>
  <si>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</si>
  <si>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</si>
  <si>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</si>
  <si>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</si>
  <si>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</si>
  <si>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</si>
  <si>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</si>
  <si>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</si>
  <si>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</si>
  <si>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</si>
  <si>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</si>
  <si>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</si>
  <si>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</si>
  <si>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</si>
  <si>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</si>
  <si>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</si>
  <si>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</si>
  <si>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</si>
  <si>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</si>
  <si>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</si>
  <si>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</si>
  <si>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</si>
  <si>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</si>
  <si>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</si>
  <si>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</si>
  <si>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</si>
  <si>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</si>
  <si>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</si>
  <si>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</si>
  <si>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</si>
  <si>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</si>
  <si>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</si>
  <si>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</si>
  <si>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</si>
  <si>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</si>
  <si>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</si>
  <si>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</si>
  <si>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</si>
  <si>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</si>
  <si>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</si>
  <si>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</si>
  <si>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</si>
  <si>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</si>
  <si>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</si>
  <si>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</si>
  <si>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</si>
  <si>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</si>
  <si>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</si>
  <si>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</si>
  <si>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</si>
  <si>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</si>
  <si>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</si>
  <si>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</si>
  <si>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</si>
  <si>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</si>
  <si>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</si>
  <si>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</si>
  <si>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</si>
  <si>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</si>
  <si>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</si>
  <si>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</si>
  <si>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</si>
  <si>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</si>
  <si>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</si>
  <si>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</si>
  <si>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</si>
  <si>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</si>
  <si>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</si>
  <si>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</si>
  <si>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</si>
  <si>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</si>
  <si>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</si>
  <si>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</si>
  <si>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</si>
  <si>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</si>
  <si>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</si>
  <si>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</si>
  <si>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</si>
  <si>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</si>
  <si>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</si>
  <si>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</si>
  <si>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</si>
  <si>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</si>
  <si>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</si>
  <si>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</si>
  <si>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</si>
  <si>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</si>
  <si>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</si>
  <si>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</si>
  <si>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</si>
  <si>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</si>
  <si>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</si>
  <si>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</si>
  <si>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</si>
  <si>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</si>
  <si>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</si>
  <si>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</si>
  <si>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</si>
  <si>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</si>
  <si>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</si>
  <si>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</si>
  <si>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</si>
  <si>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</si>
  <si>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</si>
  <si>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</si>
  <si>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</si>
  <si>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</si>
  <si>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</si>
  <si>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</si>
  <si>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</si>
  <si>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</si>
  <si>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</si>
  <si>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</si>
  <si>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</si>
  <si>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</si>
  <si>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</si>
  <si>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</si>
  <si>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</si>
  <si>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</si>
  <si>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</si>
  <si>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</si>
  <si>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</si>
  <si>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</si>
  <si>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</si>
  <si>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</si>
  <si>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</si>
  <si>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</si>
  <si>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</si>
  <si>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</si>
  <si>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</si>
  <si>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</si>
  <si>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</si>
  <si>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</si>
  <si>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</si>
  <si>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</si>
  <si>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</si>
  <si>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</si>
  <si>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</si>
  <si>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</si>
  <si>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</si>
  <si>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</si>
  <si>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</si>
  <si>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</si>
  <si>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</si>
  <si>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</si>
  <si>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</si>
  <si>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</si>
  <si>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</si>
  <si>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</si>
  <si>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</si>
  <si>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</si>
  <si>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</si>
  <si>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</si>
  <si>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</si>
  <si>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</si>
  <si>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</si>
  <si>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</si>
  <si>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</si>
  <si>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</si>
  <si>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</si>
  <si>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</si>
  <si>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</si>
  <si>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</si>
  <si>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</si>
  <si>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</si>
  <si>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</si>
  <si>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</si>
  <si>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</si>
  <si>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</si>
  <si>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</si>
  <si>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</si>
  <si>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</si>
  <si>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</si>
  <si>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</si>
  <si>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</si>
  <si>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</si>
  <si>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</si>
  <si>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</si>
  <si>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</si>
  <si>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</si>
  <si>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</si>
  <si>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</si>
  <si>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</si>
  <si>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</si>
  <si>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</si>
  <si>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</si>
  <si>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</si>
  <si>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</si>
  <si>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</si>
  <si>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</si>
  <si>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</si>
  <si>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</si>
  <si>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</si>
  <si>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</si>
  <si>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</si>
  <si>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</si>
  <si>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</si>
  <si>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</si>
  <si>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</si>
  <si>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</si>
  <si>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</si>
  <si>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</si>
  <si>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</si>
  <si>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</si>
  <si>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</si>
  <si>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</si>
  <si>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</si>
  <si>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</si>
  <si>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</si>
  <si>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</si>
  <si>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</si>
  <si>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</si>
  <si>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</si>
  <si>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</si>
  <si>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</si>
  <si>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</si>
  <si>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</si>
  <si>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</si>
  <si>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</si>
  <si>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</si>
  <si>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</si>
  <si>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</si>
  <si>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</si>
  <si>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</si>
  <si>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</si>
  <si>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</si>
  <si>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</si>
  <si>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</si>
  <si>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</si>
  <si>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</si>
  <si>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</si>
  <si>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</si>
  <si>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</si>
  <si>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</si>
  <si>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</si>
  <si>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</si>
  <si>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</si>
  <si>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</si>
  <si>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</si>
  <si>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</si>
  <si>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</si>
  <si>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</si>
  <si>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</si>
  <si>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</si>
  <si>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</si>
  <si>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</si>
  <si>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</si>
  <si>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</si>
  <si>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</si>
  <si>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</si>
  <si>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</si>
  <si>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</si>
  <si>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</si>
  <si>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</si>
  <si>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</si>
  <si>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</si>
  <si>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</si>
  <si>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</si>
  <si>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</si>
  <si>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</si>
  <si>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</si>
  <si>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</si>
  <si>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</si>
  <si>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</si>
  <si>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</si>
  <si>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</si>
  <si>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</si>
  <si>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</si>
  <si>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</si>
  <si>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</si>
  <si>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</si>
  <si>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</si>
  <si>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</si>
  <si>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</si>
  <si>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</si>
  <si>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</si>
  <si>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</si>
  <si>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</si>
  <si>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</si>
  <si>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</si>
  <si>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</si>
  <si>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</si>
  <si>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</si>
  <si>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</si>
  <si>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</si>
  <si>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</si>
  <si>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</si>
  <si>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</si>
  <si>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</si>
  <si>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</si>
  <si>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</si>
  <si>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</si>
  <si>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</si>
  <si>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</si>
  <si>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</si>
  <si>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</si>
  <si>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</si>
  <si>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</si>
  <si>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</si>
  <si>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</si>
  <si>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</si>
  <si>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</si>
  <si>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</si>
  <si>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</si>
  <si>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</si>
  <si>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</si>
  <si>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</si>
  <si>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</si>
  <si>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</si>
  <si>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</si>
  <si>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</si>
  <si>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</si>
  <si>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</si>
  <si>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</si>
  <si>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</si>
  <si>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</si>
  <si>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</si>
  <si>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</si>
  <si>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</si>
  <si>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</si>
  <si>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</si>
  <si>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</si>
  <si>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</si>
  <si>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</si>
  <si>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</si>
  <si>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</si>
  <si>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</si>
  <si>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</si>
  <si>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</si>
  <si>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</si>
  <si>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</si>
  <si>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</si>
  <si>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</si>
  <si>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</si>
  <si>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</si>
  <si>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</si>
  <si>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</si>
  <si>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</si>
  <si>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</si>
  <si>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</si>
  <si>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</si>
  <si>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</si>
  <si>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</si>
  <si>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</si>
  <si>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</si>
  <si>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</si>
  <si>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</si>
  <si>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</si>
  <si>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</si>
  <si>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</si>
  <si>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</si>
  <si>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</si>
  <si>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</si>
  <si>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</si>
  <si>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</si>
  <si>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</si>
  <si>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</si>
  <si>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</si>
  <si>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</si>
  <si>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</si>
  <si>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</si>
  <si>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</si>
  <si>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</si>
  <si>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</si>
  <si>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</si>
  <si>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</si>
  <si>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</si>
  <si>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</si>
  <si>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</si>
  <si>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</si>
  <si>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</si>
  <si>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</si>
  <si>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</si>
  <si>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</si>
  <si>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</si>
  <si>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</si>
  <si>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</si>
  <si>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</si>
  <si>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</si>
  <si>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</si>
  <si>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</si>
  <si>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</si>
  <si>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</si>
  <si>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</si>
  <si>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</si>
  <si>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</si>
  <si>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</si>
  <si>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</si>
  <si>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</si>
  <si>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</si>
  <si>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</si>
  <si>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</si>
  <si>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</si>
  <si>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</si>
  <si>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</si>
  <si>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</si>
  <si>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</si>
  <si>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</si>
  <si>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</si>
  <si>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</si>
  <si>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</si>
  <si>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</si>
  <si>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</si>
  <si>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</si>
  <si>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</si>
  <si>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</si>
  <si>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</si>
  <si>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</si>
  <si>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</si>
  <si>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</si>
  <si>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</si>
  <si>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</si>
  <si>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</si>
  <si>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</si>
  <si>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</si>
  <si>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</si>
  <si>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</si>
  <si>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</si>
  <si>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</si>
  <si>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</si>
  <si>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</si>
  <si>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</si>
  <si>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</si>
  <si>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</si>
  <si>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</si>
  <si>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</si>
  <si>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</si>
  <si>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</si>
  <si>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</si>
  <si>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</si>
  <si>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</si>
  <si>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</si>
  <si>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</si>
  <si>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</si>
  <si>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</si>
  <si>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</si>
  <si>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</si>
  <si>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</si>
  <si>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</si>
  <si>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</si>
  <si>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</si>
  <si>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</si>
  <si>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</si>
  <si>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</si>
  <si>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</si>
  <si>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</si>
  <si>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</si>
  <si>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</si>
  <si>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</si>
  <si>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</si>
  <si>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</si>
  <si>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</si>
  <si>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</si>
  <si>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</si>
  <si>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</si>
  <si>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</si>
  <si>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</si>
  <si>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</si>
  <si>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</si>
  <si>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</si>
  <si>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</si>
  <si>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</si>
  <si>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</si>
  <si>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</si>
  <si>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</si>
  <si>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</si>
  <si>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</si>
  <si>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</si>
  <si>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</si>
  <si>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</si>
  <si>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</si>
  <si>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</si>
  <si>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</si>
  <si>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</si>
  <si>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</si>
  <si>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</si>
  <si>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</si>
  <si>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</si>
  <si>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</si>
  <si>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</si>
  <si>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</si>
  <si>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</si>
  <si>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</si>
  <si>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</si>
  <si>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</si>
  <si>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</si>
  <si>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</si>
  <si>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</si>
  <si>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</si>
  <si>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</si>
  <si>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</si>
  <si>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</si>
  <si>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</si>
  <si>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</si>
  <si>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</si>
  <si>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</si>
  <si>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</si>
  <si>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</si>
  <si>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</si>
  <si>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</si>
  <si>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</si>
  <si>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</si>
  <si>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</si>
  <si>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</si>
  <si>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</si>
  <si>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</si>
  <si>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</si>
  <si>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</si>
  <si>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</si>
  <si>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</si>
  <si>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</si>
  <si>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</si>
  <si>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</si>
  <si>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</si>
  <si>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</si>
  <si>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</si>
  <si>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</si>
  <si>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</si>
  <si>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</si>
  <si>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</si>
  <si>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</si>
  <si>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</si>
  <si>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</si>
  <si>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</si>
  <si>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</si>
  <si>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</si>
  <si>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</si>
  <si>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</si>
  <si>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</si>
  <si>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</si>
  <si>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</si>
  <si>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</si>
  <si>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</si>
  <si>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</si>
  <si>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</si>
  <si>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</si>
  <si>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</si>
  <si>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</si>
  <si>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</si>
  <si>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</si>
  <si>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</si>
  <si>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</si>
  <si>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</si>
  <si>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</si>
  <si>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</si>
  <si>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</si>
  <si>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</si>
  <si>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</si>
  <si>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</si>
  <si>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</si>
  <si>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</si>
  <si>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</si>
  <si>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</si>
  <si>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</si>
  <si>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</si>
  <si>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</si>
  <si>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</si>
  <si>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</si>
  <si>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</si>
  <si>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</si>
  <si>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</si>
  <si>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</si>
  <si>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</si>
  <si>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</si>
  <si>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</si>
  <si>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</si>
  <si>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</si>
  <si>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</si>
  <si>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</si>
  <si>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</si>
  <si>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</si>
  <si>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</si>
  <si>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</si>
  <si>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</si>
  <si>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</si>
  <si>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</si>
  <si>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</si>
  <si>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</si>
  <si>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</si>
  <si>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</si>
  <si>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</si>
  <si>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</si>
  <si>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</si>
  <si>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</si>
  <si>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</si>
  <si>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</si>
  <si>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</si>
  <si>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</si>
  <si>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</si>
  <si>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</si>
  <si>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</si>
  <si>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</si>
  <si>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</si>
  <si>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</si>
  <si>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</si>
  <si>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</si>
  <si>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</si>
  <si>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</si>
  <si>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</si>
  <si>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</si>
  <si>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</si>
  <si>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</si>
  <si>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</si>
  <si>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</si>
  <si>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</si>
  <si>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</si>
  <si>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</si>
  <si>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</si>
  <si>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</si>
  <si>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</si>
  <si>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</si>
  <si>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</si>
  <si>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</si>
  <si>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</si>
  <si>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</si>
  <si>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</si>
  <si>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</si>
  <si>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</si>
  <si>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</si>
  <si>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</si>
  <si>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</si>
  <si>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</si>
  <si>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</si>
  <si>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</si>
  <si>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</si>
  <si>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</si>
  <si>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</si>
  <si>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</si>
  <si>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</si>
  <si>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</si>
  <si>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</si>
  <si>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</si>
  <si>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</si>
  <si>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</si>
  <si>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</si>
  <si>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</si>
  <si>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</si>
  <si>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</si>
  <si>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</si>
  <si>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</si>
  <si>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</si>
  <si>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</si>
  <si>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</si>
  <si>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</si>
  <si>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</si>
  <si>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</si>
  <si>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</si>
  <si>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</si>
  <si>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</si>
  <si>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</si>
  <si>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</si>
  <si>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</si>
  <si>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</si>
  <si>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</si>
  <si>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</si>
  <si>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</si>
  <si>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</si>
  <si>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</si>
  <si>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</si>
  <si>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</si>
  <si>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</si>
  <si>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</si>
  <si>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</si>
  <si>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</si>
  <si>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</si>
  <si>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</si>
  <si>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</si>
  <si>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</si>
  <si>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</si>
  <si>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</si>
  <si>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</si>
  <si>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</si>
  <si>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</si>
  <si>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</si>
  <si>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</si>
  <si>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</si>
  <si>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</si>
  <si>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</si>
  <si>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</si>
  <si>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</si>
  <si>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</si>
  <si>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</si>
  <si>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</si>
  <si>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</si>
  <si>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</si>
  <si>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</si>
  <si>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</si>
  <si>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</si>
  <si>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</si>
  <si>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</si>
  <si>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</si>
  <si>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</si>
  <si>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</si>
  <si>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</si>
  <si>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</si>
  <si>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</si>
  <si>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</si>
  <si>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</si>
  <si>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</si>
  <si>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</si>
  <si>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</si>
  <si>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</si>
  <si>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</si>
  <si>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</si>
  <si>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</si>
  <si>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</si>
  <si>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</si>
  <si>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</si>
  <si>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</si>
  <si>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</si>
  <si>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</si>
  <si>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</si>
  <si>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</si>
  <si>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</si>
  <si>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</si>
  <si>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</si>
  <si>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</si>
  <si>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</si>
  <si>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</si>
  <si>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</si>
  <si>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</si>
  <si>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</si>
  <si>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</si>
  <si>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</si>
  <si>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</si>
  <si>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</si>
  <si>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</si>
  <si>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</si>
  <si>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</si>
  <si>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</si>
  <si>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</si>
  <si>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</si>
  <si>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</si>
  <si>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</si>
  <si>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</si>
  <si>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</si>
  <si>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</si>
  <si>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</si>
  <si>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</si>
  <si>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</si>
  <si>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</si>
  <si>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</si>
  <si>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</si>
  <si>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</si>
  <si>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</si>
  <si>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</si>
  <si>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</si>
  <si>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</si>
  <si>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</si>
  <si>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</si>
  <si>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</si>
  <si>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</si>
  <si>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</si>
  <si>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</si>
  <si>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</si>
  <si>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</si>
  <si>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</si>
  <si>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</si>
  <si>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</si>
  <si>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</si>
  <si>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</si>
  <si>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</si>
  <si>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</si>
  <si>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</si>
  <si>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</si>
  <si>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</si>
  <si>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</si>
  <si>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</si>
  <si>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</si>
  <si>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</si>
  <si>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</si>
  <si>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</si>
  <si>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</si>
  <si>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</si>
  <si>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</si>
  <si>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</si>
  <si>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</si>
  <si>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</si>
  <si>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</si>
  <si>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</si>
  <si>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</si>
  <si>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</si>
  <si>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</si>
  <si>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</si>
  <si>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</si>
  <si>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</si>
  <si>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</si>
  <si>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</si>
  <si>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</si>
  <si>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</si>
  <si>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</si>
  <si>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</si>
  <si>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</si>
  <si>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</si>
  <si>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</si>
  <si>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</si>
  <si>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</si>
  <si>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</si>
  <si>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</si>
  <si>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</si>
  <si>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</si>
  <si>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</si>
  <si>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</si>
  <si>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</si>
  <si>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</si>
  <si>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</si>
  <si>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</si>
  <si>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</si>
  <si>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</si>
  <si>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</si>
  <si>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</si>
  <si>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</si>
  <si>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</si>
  <si>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</si>
  <si>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</si>
  <si>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</si>
  <si>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</si>
  <si>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</si>
  <si>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</si>
  <si>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</si>
  <si>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</si>
  <si>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</si>
  <si>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</si>
  <si>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</si>
  <si>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</si>
  <si>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</si>
  <si>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</si>
  <si>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</si>
  <si>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</si>
  <si>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</si>
  <si>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</si>
  <si>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</si>
  <si>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</si>
  <si>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</si>
  <si>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</si>
  <si>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</si>
  <si>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</si>
  <si>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</si>
  <si>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</si>
  <si>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</si>
  <si>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</si>
  <si>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</si>
  <si>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</si>
  <si>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</si>
  <si>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</si>
  <si>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</si>
  <si>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</si>
  <si>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</si>
  <si>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</si>
  <si>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</si>
  <si>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</si>
  <si>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</si>
  <si>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</si>
  <si>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</si>
  <si>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</si>
  <si>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</si>
  <si>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</si>
  <si>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</si>
  <si>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</si>
  <si>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</si>
  <si>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</si>
  <si>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</si>
  <si>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</si>
  <si>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</si>
  <si>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</si>
  <si>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</si>
  <si>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</si>
  <si>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</si>
  <si>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</si>
  <si>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</si>
  <si>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</si>
  <si>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</si>
  <si>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</si>
  <si>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</si>
  <si>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</si>
  <si>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</si>
  <si>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</si>
  <si>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</si>
  <si>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</si>
  <si>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</si>
  <si>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</si>
  <si>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</si>
  <si>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</si>
  <si>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</si>
  <si>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</si>
  <si>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</si>
  <si>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</si>
  <si>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</si>
  <si>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</si>
  <si>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</si>
  <si>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</si>
  <si>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</si>
  <si>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</si>
  <si>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</si>
  <si>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</si>
  <si>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</si>
  <si>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</si>
  <si>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</si>
  <si>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</si>
  <si>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</si>
  <si>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</si>
  <si>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</si>
  <si>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</si>
  <si>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</si>
  <si>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</si>
  <si>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</si>
  <si>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</si>
  <si>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</si>
  <si>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</si>
  <si>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</si>
  <si>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</si>
  <si>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</si>
  <si>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</si>
  <si>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</si>
  <si>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</si>
  <si>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</si>
  <si>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</si>
  <si>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</si>
  <si>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</si>
  <si>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</si>
  <si>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</si>
  <si>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</si>
  <si>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</si>
  <si>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</si>
  <si>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</si>
  <si>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</si>
  <si>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</si>
  <si>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</si>
  <si>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</si>
  <si>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</si>
  <si>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</si>
  <si>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</si>
  <si>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</si>
  <si>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</si>
  <si>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</si>
  <si>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</si>
  <si>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</si>
  <si>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</si>
  <si>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</si>
  <si>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</si>
  <si>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</si>
  <si>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</si>
  <si>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</si>
  <si>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</si>
  <si>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</si>
  <si>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</si>
  <si>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</si>
  <si>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</si>
  <si>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</si>
  <si>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</si>
  <si>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</si>
  <si>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</si>
  <si>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</si>
  <si>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</si>
  <si>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</si>
  <si>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</si>
  <si>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</si>
  <si>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</si>
  <si>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</si>
  <si>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</si>
  <si>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</si>
  <si>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</si>
  <si>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</si>
  <si>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</si>
  <si>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</si>
  <si>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</si>
  <si>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</si>
  <si>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</si>
  <si>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</si>
  <si>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</si>
  <si>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</si>
  <si>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</si>
  <si>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</si>
  <si>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</si>
  <si>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</si>
  <si>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</si>
  <si>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</si>
  <si>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</si>
  <si>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</si>
  <si>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</si>
  <si>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</si>
  <si>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</si>
  <si>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</si>
  <si>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</si>
  <si>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</si>
  <si>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</si>
  <si>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</si>
  <si>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</si>
  <si>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</si>
  <si>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</si>
  <si>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</si>
  <si>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</si>
  <si>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</si>
  <si>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</si>
  <si>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</si>
  <si>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</si>
  <si>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</si>
  <si>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</si>
  <si>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</si>
  <si>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</si>
  <si>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</si>
  <si>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</si>
  <si>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</si>
  <si>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</si>
  <si>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</si>
  <si>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</si>
  <si>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</si>
  <si>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</si>
  <si>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</si>
  <si>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</si>
  <si>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</si>
  <si>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</si>
  <si>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</si>
  <si>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</si>
  <si>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</si>
  <si>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</si>
  <si>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</si>
  <si>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</si>
  <si>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</si>
  <si>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</si>
  <si>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</si>
  <si>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</si>
  <si>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</si>
  <si>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</si>
  <si>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</si>
  <si>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</si>
  <si>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</si>
  <si>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</si>
  <si>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</si>
  <si>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</si>
  <si>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</si>
  <si>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</si>
  <si>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</si>
  <si>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</si>
  <si>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</si>
  <si>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</si>
  <si>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</si>
  <si>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</si>
  <si>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</si>
  <si>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</si>
  <si>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</si>
  <si>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</si>
  <si>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</si>
  <si>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</si>
  <si>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</si>
  <si>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</si>
  <si>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</si>
  <si>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</si>
  <si>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</si>
  <si>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</si>
  <si>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</si>
  <si>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</si>
  <si>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</si>
  <si>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</si>
  <si>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</si>
  <si>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</si>
  <si>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</si>
  <si>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</si>
  <si>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</si>
  <si>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</si>
  <si>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</si>
  <si>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</si>
  <si>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</si>
  <si>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</si>
  <si>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</si>
  <si>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</si>
  <si>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</si>
  <si>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</si>
  <si>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</si>
  <si>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</si>
  <si>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</si>
  <si>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</si>
  <si>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</si>
  <si>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</si>
  <si>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</si>
  <si>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</si>
  <si>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</si>
  <si>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</si>
  <si>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</si>
  <si>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</si>
  <si>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</si>
  <si>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</si>
  <si>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</si>
  <si>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</si>
  <si>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</si>
  <si>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</si>
  <si>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</si>
  <si>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</si>
  <si>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</si>
  <si>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</si>
  <si>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</si>
  <si>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</si>
  <si>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</si>
  <si>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</si>
  <si>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</si>
  <si>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</si>
  <si>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</si>
  <si>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</si>
  <si>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</si>
  <si>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</si>
  <si>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</si>
  <si>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</si>
  <si>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</si>
  <si>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</si>
  <si>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</si>
  <si>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</si>
  <si>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</si>
  <si>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</si>
  <si>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</si>
  <si>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</si>
  <si>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</si>
  <si>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</si>
  <si>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</si>
  <si>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</si>
  <si>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</si>
  <si>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</si>
  <si>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</si>
  <si>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</si>
  <si>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</si>
  <si>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</si>
  <si>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</si>
  <si>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</si>
  <si>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</si>
  <si>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</si>
  <si>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</si>
  <si>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</si>
  <si>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</si>
  <si>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</si>
  <si>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</si>
  <si>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</si>
  <si>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</si>
  <si>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</si>
  <si>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</si>
  <si>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</si>
  <si>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</si>
  <si>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</si>
  <si>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</si>
  <si>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</si>
  <si>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</si>
  <si>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</si>
  <si>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</si>
  <si>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</si>
  <si>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</si>
  <si>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</si>
  <si>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</si>
  <si>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</si>
  <si>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</si>
  <si>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</si>
  <si>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</si>
  <si>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</si>
  <si>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</si>
  <si>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</si>
  <si>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</si>
  <si>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</si>
  <si>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</si>
  <si>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</si>
  <si>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</si>
  <si>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</si>
  <si>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</si>
  <si>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</si>
  <si>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</si>
  <si>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</si>
  <si>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</si>
  <si>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</si>
  <si>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</si>
  <si>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</si>
  <si>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</si>
  <si>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</si>
  <si>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</si>
  <si>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</si>
  <si>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</si>
  <si>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</si>
  <si>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</si>
  <si>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</si>
  <si>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</si>
  <si>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</si>
  <si>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</si>
  <si>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</si>
  <si>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</si>
  <si>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</si>
  <si>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</si>
  <si>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</si>
  <si>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</si>
  <si>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</si>
  <si>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</si>
  <si>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</si>
  <si>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</si>
  <si>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</si>
  <si>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</si>
  <si>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</si>
  <si>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</si>
  <si>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</si>
  <si>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</si>
  <si>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</si>
  <si>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</si>
  <si>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</si>
  <si>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</si>
  <si>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</si>
  <si>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</si>
  <si>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</si>
  <si>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</si>
  <si>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</si>
  <si>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</si>
  <si>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</si>
  <si>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</si>
  <si>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</si>
  <si>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</si>
  <si>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</si>
  <si>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</si>
  <si>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</si>
  <si>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</si>
  <si>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</si>
  <si>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</si>
  <si>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</si>
  <si>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</si>
  <si>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</si>
  <si>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</si>
  <si>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</si>
  <si>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</si>
  <si>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</si>
  <si>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</si>
  <si>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</si>
  <si>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</si>
  <si>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</si>
  <si>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</si>
  <si>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</si>
  <si>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</si>
  <si>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</si>
  <si>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</si>
  <si>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</si>
  <si>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</si>
  <si>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</si>
  <si>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</si>
  <si>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</si>
  <si>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</si>
  <si>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</si>
  <si>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</si>
  <si>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</si>
  <si>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</si>
  <si>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</si>
  <si>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</si>
  <si>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</si>
  <si>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</si>
  <si>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</si>
  <si>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</si>
  <si>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</si>
  <si>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</si>
  <si>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</si>
  <si>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</si>
  <si>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</si>
  <si>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</si>
  <si>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</si>
  <si>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</si>
  <si>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</si>
  <si>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</si>
  <si>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</si>
  <si>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</si>
  <si>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</si>
  <si>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</si>
  <si>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</si>
  <si>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</si>
  <si>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</si>
  <si>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</si>
  <si>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</si>
  <si>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</si>
  <si>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</si>
  <si>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</si>
  <si>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</si>
  <si>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</si>
  <si>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</si>
  <si>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</si>
  <si>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</si>
  <si>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</si>
  <si>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</si>
  <si>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</si>
  <si>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</si>
  <si>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</si>
  <si>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</si>
  <si>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</si>
  <si>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</si>
  <si>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</si>
  <si>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</si>
  <si>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</si>
  <si>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</si>
  <si>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</si>
  <si>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</si>
  <si>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</si>
  <si>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</si>
  <si>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</si>
  <si>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</si>
  <si>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</si>
  <si>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</si>
  <si>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</si>
  <si>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</si>
  <si>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</si>
  <si>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</si>
  <si>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</si>
  <si>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</si>
  <si>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</si>
  <si>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</si>
  <si>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</si>
  <si>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</si>
  <si>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</si>
  <si>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</si>
  <si>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</si>
  <si>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</si>
  <si>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</si>
  <si>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</si>
  <si>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</si>
  <si>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</si>
  <si>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</si>
  <si>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</si>
  <si>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</si>
  <si>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</si>
  <si>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</si>
  <si>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</si>
  <si>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</si>
  <si>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</si>
  <si>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</si>
  <si>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</si>
  <si>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</si>
  <si>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</si>
  <si>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</si>
  <si>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</si>
  <si>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</si>
  <si>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</si>
  <si>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</si>
  <si>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</si>
  <si>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</si>
  <si>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</si>
  <si>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</si>
  <si>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</si>
  <si>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</si>
  <si>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</si>
  <si>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</si>
  <si>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</si>
  <si>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</si>
  <si>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</si>
  <si>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</si>
  <si>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</si>
  <si>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</si>
  <si>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</si>
  <si>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</si>
  <si>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</si>
  <si>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</si>
  <si>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</si>
  <si>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</si>
  <si>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</si>
  <si>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</si>
  <si>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</si>
  <si>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</si>
  <si>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</si>
  <si>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</si>
  <si>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</si>
  <si>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</si>
  <si>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</si>
  <si>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</si>
  <si>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</si>
  <si>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</si>
  <si>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</si>
  <si>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</si>
  <si>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</si>
  <si>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</si>
  <si>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</si>
  <si>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</si>
  <si>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</si>
  <si>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</si>
  <si>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</si>
  <si>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</si>
  <si>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</si>
  <si>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</si>
  <si>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</si>
  <si>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</si>
  <si>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</si>
  <si>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</si>
  <si>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</si>
  <si>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</si>
  <si>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</si>
  <si>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</si>
  <si>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</si>
  <si>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</si>
  <si>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</si>
  <si>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</si>
  <si>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</si>
  <si>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</si>
  <si>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</si>
  <si>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</si>
  <si>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</si>
  <si>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</si>
  <si>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</si>
  <si>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</si>
  <si>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</si>
  <si>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</si>
  <si>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</si>
  <si>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</si>
  <si>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</si>
  <si>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</si>
  <si>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</si>
  <si>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</si>
  <si>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</si>
  <si>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</si>
  <si>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</si>
  <si>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</si>
  <si>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</si>
  <si>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</si>
  <si>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</si>
  <si>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</si>
  <si>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</si>
  <si>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</si>
  <si>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</si>
  <si>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</si>
  <si>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</si>
  <si>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</si>
  <si>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</si>
  <si>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</si>
  <si>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</si>
  <si>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</si>
  <si>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</si>
  <si>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</si>
  <si>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</si>
  <si>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</si>
  <si>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</si>
  <si>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</si>
  <si>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</si>
  <si>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</si>
  <si>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</si>
  <si>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</si>
  <si>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</si>
  <si>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</si>
  <si>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</si>
  <si>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</si>
  <si>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</si>
  <si>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</si>
  <si>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</si>
  <si>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</si>
  <si>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</si>
  <si>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</si>
  <si>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</si>
  <si>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</si>
  <si>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</si>
  <si>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</si>
  <si>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</si>
  <si>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</si>
  <si>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</si>
  <si>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</si>
  <si>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</si>
  <si>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</si>
  <si>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</si>
  <si>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</si>
  <si>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</si>
  <si>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</si>
  <si>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</si>
  <si>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</si>
  <si>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</si>
  <si>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</si>
  <si>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</si>
  <si>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</si>
  <si>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</si>
  <si>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</si>
  <si>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</si>
  <si>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</si>
  <si>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</si>
  <si>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</si>
  <si>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</si>
  <si>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</si>
  <si>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</si>
  <si>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</si>
  <si>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</si>
  <si>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</si>
  <si>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</si>
  <si>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</si>
  <si>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</si>
  <si>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</si>
  <si>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</si>
  <si>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</si>
  <si>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</si>
  <si>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</si>
  <si>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</si>
  <si>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</si>
  <si>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</si>
  <si>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</si>
  <si>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</si>
  <si>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</si>
  <si>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</si>
  <si>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</si>
  <si>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</si>
  <si>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</si>
  <si>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</si>
  <si>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</si>
  <si>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</si>
  <si>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</si>
  <si>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</si>
  <si>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</si>
  <si>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</si>
  <si>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</si>
  <si>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</si>
  <si>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</si>
  <si>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</si>
  <si>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</si>
  <si>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</si>
  <si>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</si>
  <si>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</si>
  <si>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</si>
  <si>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</si>
  <si>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</si>
  <si>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</si>
  <si>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</si>
  <si>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</si>
  <si>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</si>
  <si>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</si>
  <si>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</si>
  <si>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</si>
  <si>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</si>
  <si>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</si>
  <si>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</si>
  <si>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</si>
  <si>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</si>
  <si>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</si>
  <si>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</si>
  <si>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</si>
  <si>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</si>
  <si>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</si>
  <si>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</si>
  <si>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</si>
  <si>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</si>
  <si>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</si>
  <si>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</si>
  <si>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</si>
  <si>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</si>
  <si>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</si>
  <si>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</si>
  <si>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</si>
  <si>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</si>
  <si>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</si>
  <si>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</si>
  <si>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</si>
  <si>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</si>
  <si>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</si>
  <si>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</si>
  <si>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</si>
  <si>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</si>
  <si>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</si>
  <si>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</si>
  <si>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</si>
  <si>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</si>
  <si>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</si>
  <si>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</si>
  <si>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</si>
  <si>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</si>
  <si>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</si>
  <si>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</si>
  <si>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</si>
  <si>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</si>
  <si>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</si>
  <si>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</si>
  <si>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</si>
  <si>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</si>
  <si>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</si>
  <si>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</si>
  <si>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</si>
  <si>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</si>
  <si>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</si>
  <si>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</si>
  <si>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</si>
  <si>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</si>
  <si>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</si>
  <si>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</si>
  <si>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</si>
  <si>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</si>
  <si>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</si>
  <si>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</si>
  <si>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</si>
  <si>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</si>
  <si>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</si>
  <si>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</si>
  <si>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</si>
  <si>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</si>
  <si>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</si>
  <si>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</si>
  <si>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</si>
  <si>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</si>
  <si>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</si>
  <si>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</si>
  <si>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</si>
  <si>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</si>
  <si>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</si>
  <si>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</si>
  <si>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</si>
  <si>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</si>
  <si>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</si>
  <si>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</si>
  <si>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</si>
  <si>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</si>
  <si>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</si>
  <si>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</si>
  <si>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</si>
  <si>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</si>
  <si>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</si>
  <si>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</si>
  <si>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</si>
  <si>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</si>
  <si>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</si>
  <si>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</si>
  <si>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</si>
  <si>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</si>
  <si>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</si>
  <si>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</si>
  <si>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</si>
  <si>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</si>
  <si>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</si>
  <si>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</si>
  <si>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</si>
  <si>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</si>
  <si>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</si>
  <si>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</si>
  <si>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</si>
  <si>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</si>
  <si>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</si>
  <si>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</si>
  <si>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</si>
  <si>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</si>
  <si>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</si>
  <si>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</si>
  <si>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</si>
  <si>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</si>
  <si>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</si>
  <si>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</si>
  <si>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</si>
  <si>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</si>
  <si>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</si>
  <si>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</si>
  <si>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</si>
  <si>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</si>
  <si>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</si>
  <si>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</si>
  <si>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</si>
  <si>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</si>
  <si>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</si>
  <si>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</si>
  <si>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</si>
  <si>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</si>
  <si>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</si>
  <si>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</si>
  <si>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</si>
  <si>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</si>
  <si>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</si>
  <si>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</si>
  <si>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</si>
  <si>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</si>
  <si>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</si>
  <si>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</si>
  <si>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</si>
  <si>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</si>
  <si>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</si>
  <si>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</si>
  <si>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</si>
  <si>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</si>
  <si>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</si>
  <si>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</si>
  <si>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</si>
  <si>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</si>
  <si>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</si>
  <si>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</si>
  <si>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</si>
  <si>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</si>
  <si>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</si>
  <si>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</si>
  <si>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</si>
  <si>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</si>
  <si>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</si>
  <si>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</si>
  <si>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</si>
  <si>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</si>
  <si>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</si>
  <si>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</si>
  <si>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</si>
  <si>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</si>
  <si>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</si>
  <si>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</si>
  <si>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</si>
  <si>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</si>
  <si>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</si>
  <si>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</si>
  <si>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</si>
  <si>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</si>
  <si>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</si>
  <si>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</si>
  <si>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</si>
  <si>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</si>
  <si>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</si>
  <si>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</si>
  <si>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</si>
  <si>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</si>
  <si>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</si>
  <si>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</si>
  <si>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</si>
  <si>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</si>
  <si>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</si>
  <si>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</si>
  <si>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</si>
  <si>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</si>
  <si>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</si>
  <si>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</si>
  <si>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</si>
  <si>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</si>
  <si>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</si>
  <si>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</si>
  <si>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</si>
  <si>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</si>
  <si>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</si>
  <si>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</si>
  <si>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</si>
  <si>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</si>
  <si>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</si>
  <si>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</si>
  <si>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</si>
  <si>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</si>
  <si>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</si>
  <si>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</si>
  <si>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</si>
  <si>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</si>
  <si>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</si>
  <si>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</si>
  <si>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</si>
  <si>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</si>
  <si>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</si>
  <si>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</si>
  <si>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</si>
  <si>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</si>
  <si>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</si>
  <si>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</si>
  <si>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</si>
  <si>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</si>
  <si>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</si>
  <si>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</si>
  <si>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</si>
  <si>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</si>
  <si>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</si>
  <si>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</si>
  <si>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</si>
  <si>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</si>
  <si>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</si>
  <si>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</si>
  <si>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</si>
  <si>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</si>
  <si>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</si>
  <si>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</si>
  <si>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</si>
  <si>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</si>
  <si>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</si>
  <si>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</si>
  <si>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</si>
  <si>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</si>
  <si>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</si>
  <si>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</si>
  <si>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</si>
  <si>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</si>
  <si>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</si>
  <si>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</si>
  <si>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</si>
  <si>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</si>
  <si>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</si>
  <si>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</si>
  <si>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</si>
  <si>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</si>
  <si>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</si>
  <si>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</si>
  <si>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</si>
  <si>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</si>
  <si>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</si>
  <si>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</si>
  <si>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</si>
  <si>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</si>
  <si>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</si>
  <si>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</si>
  <si>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</si>
  <si>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</si>
  <si>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</si>
  <si>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</si>
  <si>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</si>
  <si>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</si>
  <si>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</si>
  <si>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</si>
  <si>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</si>
  <si>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</si>
  <si>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</si>
  <si>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</si>
  <si>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</si>
  <si>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</si>
  <si>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</si>
  <si>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</si>
  <si>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</si>
  <si>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</si>
  <si>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</si>
  <si>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</si>
  <si>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</si>
  <si>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</si>
  <si>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</si>
  <si>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</si>
  <si>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</si>
  <si>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</si>
  <si>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</si>
  <si>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</si>
  <si>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</si>
  <si>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</si>
  <si>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</si>
  <si>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</si>
  <si>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</si>
  <si>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</si>
  <si>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</si>
  <si>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</si>
  <si>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</si>
  <si>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</si>
  <si>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</si>
  <si>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</si>
  <si>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</si>
  <si>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</si>
  <si>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</si>
  <si>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</si>
  <si>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</si>
  <si>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</si>
  <si>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</si>
  <si>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</si>
  <si>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</si>
  <si>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</si>
  <si>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</si>
  <si>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</si>
  <si>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</si>
  <si>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</si>
  <si>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</si>
  <si>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</si>
  <si>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</si>
  <si>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</si>
  <si>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</si>
  <si>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</si>
  <si>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</si>
  <si>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</si>
  <si>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</si>
  <si>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</si>
  <si>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</si>
  <si>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</si>
  <si>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</si>
  <si>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</si>
  <si>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</si>
  <si>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</si>
  <si>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</si>
  <si>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</si>
  <si>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</si>
  <si>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</si>
  <si>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</si>
  <si>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</si>
  <si>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</si>
  <si>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</si>
  <si>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</si>
  <si>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</si>
  <si>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</si>
  <si>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</si>
  <si>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</si>
  <si>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</si>
  <si>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</si>
  <si>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</si>
  <si>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</si>
  <si>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</si>
  <si>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</si>
  <si>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</si>
  <si>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</si>
  <si>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</si>
  <si>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</si>
  <si>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</si>
  <si>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</si>
  <si>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</si>
  <si>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</si>
  <si>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</si>
  <si>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</si>
  <si>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</si>
  <si>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</si>
  <si>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</si>
  <si>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</si>
  <si>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</si>
  <si>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</si>
  <si>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</si>
  <si>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</si>
  <si>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</si>
  <si>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</si>
  <si>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</si>
  <si>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</si>
  <si>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</si>
  <si>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</si>
  <si>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</si>
  <si>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</si>
  <si>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</si>
  <si>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</si>
  <si>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</si>
  <si>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</si>
  <si>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</si>
  <si>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</si>
  <si>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</si>
  <si>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</si>
  <si>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</si>
  <si>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</si>
  <si>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</si>
  <si>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</si>
  <si>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</si>
  <si>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</si>
  <si>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</si>
  <si>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</si>
  <si>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</si>
  <si>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</si>
  <si>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</si>
  <si>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</si>
  <si>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</si>
  <si>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</si>
  <si>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</si>
  <si>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</si>
  <si>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</si>
  <si>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</si>
  <si>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</si>
  <si>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</si>
  <si>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</si>
  <si>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</si>
  <si>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</si>
  <si>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</si>
  <si>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</si>
  <si>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</si>
  <si>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</si>
  <si>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</si>
  <si>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</si>
  <si>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</si>
  <si>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</si>
  <si>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</si>
  <si>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</si>
  <si>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</si>
  <si>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</si>
  <si>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</si>
  <si>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</si>
  <si>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</si>
  <si>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</si>
  <si>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</si>
  <si>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</si>
  <si>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</si>
  <si>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</si>
  <si>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</si>
  <si>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</si>
  <si>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</si>
  <si>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</si>
  <si>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</si>
  <si>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</si>
  <si>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</si>
  <si>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</si>
  <si>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</si>
  <si>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</si>
  <si>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</si>
  <si>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</si>
  <si>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</si>
  <si>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</si>
  <si>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</si>
  <si>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</si>
  <si>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</si>
  <si>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</si>
  <si>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</si>
  <si>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</si>
  <si>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</si>
  <si>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</si>
  <si>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</si>
  <si>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</si>
  <si>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</si>
  <si>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</si>
  <si>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</si>
  <si>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</si>
  <si>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</si>
  <si>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</si>
  <si>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</si>
  <si>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</si>
  <si>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</si>
  <si>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</si>
  <si>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</si>
  <si>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</si>
  <si>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</si>
  <si>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</si>
  <si>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</si>
  <si>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</si>
  <si>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</si>
  <si>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</si>
  <si>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</si>
  <si>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</si>
  <si>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</si>
  <si>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</si>
  <si>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</si>
  <si>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</si>
  <si>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</si>
  <si>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</si>
  <si>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</si>
  <si>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</si>
  <si>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</si>
  <si>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</si>
  <si>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</si>
  <si>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</si>
  <si>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</si>
  <si>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</si>
  <si>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</si>
  <si>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</si>
  <si>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</si>
  <si>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</si>
  <si>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</si>
  <si>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</si>
  <si>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</si>
  <si>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</si>
  <si>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</si>
  <si>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</si>
  <si>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</si>
  <si>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</si>
  <si>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</si>
  <si>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</si>
  <si>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</si>
  <si>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</si>
  <si>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</si>
  <si>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</si>
  <si>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</si>
  <si>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</si>
  <si>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</si>
  <si>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</si>
  <si>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</si>
  <si>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</si>
  <si>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</si>
  <si>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</si>
  <si>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</si>
  <si>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</si>
  <si>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</si>
  <si>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</si>
  <si>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</si>
  <si>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</si>
  <si>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</si>
  <si>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</si>
  <si>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</si>
  <si>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</si>
  <si>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</si>
  <si>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</si>
  <si>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</si>
  <si>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</si>
  <si>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</si>
  <si>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</si>
  <si>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</si>
  <si>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</si>
  <si>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</si>
  <si>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</si>
  <si>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</si>
  <si>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</si>
  <si>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</si>
  <si>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</si>
  <si>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</si>
  <si>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</si>
  <si>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</si>
  <si>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</si>
  <si>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</si>
  <si>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</si>
  <si>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</si>
  <si>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</si>
  <si>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</si>
  <si>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</si>
  <si>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</si>
  <si>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</si>
  <si>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</si>
  <si>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</si>
  <si>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</si>
  <si>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</si>
  <si>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</si>
  <si>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</si>
  <si>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</si>
  <si>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</si>
  <si>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</si>
  <si>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</si>
  <si>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</si>
  <si>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</si>
  <si>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</si>
  <si>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</si>
  <si>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</si>
  <si>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</si>
  <si>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</si>
  <si>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</si>
  <si>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</si>
  <si>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</si>
  <si>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</si>
  <si>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</si>
  <si>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</si>
  <si>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</si>
  <si>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</si>
  <si>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</si>
  <si>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</si>
  <si>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</si>
  <si>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</si>
  <si>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</si>
  <si>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</si>
  <si>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</si>
  <si>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</si>
  <si>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</si>
  <si>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</si>
  <si>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</si>
  <si>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</si>
  <si>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</si>
  <si>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</si>
  <si>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</si>
  <si>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</si>
  <si>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</si>
  <si>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</si>
  <si>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</si>
  <si>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</si>
  <si>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</si>
  <si>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</si>
  <si>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</si>
  <si>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</si>
  <si>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</si>
  <si>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</si>
  <si>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</si>
  <si>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</si>
  <si>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</si>
  <si>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</si>
  <si>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</si>
  <si>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</si>
  <si>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</si>
  <si>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</si>
  <si>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</si>
  <si>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</si>
  <si>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</si>
  <si>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</si>
  <si>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</si>
  <si>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</si>
  <si>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</si>
  <si>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</si>
  <si>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</si>
  <si>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</si>
  <si>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</si>
  <si>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</si>
  <si>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</si>
  <si>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</si>
  <si>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</si>
  <si>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</si>
  <si>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</si>
  <si>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</si>
  <si>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</si>
  <si>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</si>
  <si>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</si>
  <si>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</si>
  <si>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</si>
  <si>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</si>
  <si>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</si>
  <si>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</si>
  <si>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</si>
  <si>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</si>
  <si>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</si>
  <si>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</si>
  <si>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</si>
  <si>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</si>
  <si>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</si>
  <si>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</si>
  <si>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</si>
  <si>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</si>
  <si>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</si>
  <si>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</si>
  <si>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</si>
  <si>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</si>
  <si>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</si>
  <si>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</si>
  <si>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</si>
  <si>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</si>
  <si>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</si>
  <si>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</si>
  <si>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</si>
  <si>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</si>
  <si>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</si>
  <si>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</si>
  <si>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</si>
  <si>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</si>
  <si>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</si>
  <si>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</si>
  <si>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</si>
  <si>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</si>
  <si>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</si>
  <si>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</si>
  <si>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</si>
  <si>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</si>
  <si>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</si>
  <si>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</si>
  <si>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</si>
  <si>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</si>
  <si>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</si>
  <si>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</si>
  <si>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</si>
  <si>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</si>
  <si>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</si>
  <si>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</si>
  <si>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</si>
  <si>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</si>
  <si>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</si>
  <si>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</si>
  <si>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</si>
  <si>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</si>
  <si>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</si>
  <si>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</si>
  <si>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</si>
  <si>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</si>
  <si>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</si>
  <si>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</si>
  <si>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</si>
  <si>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</si>
  <si>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</si>
  <si>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</si>
  <si>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</si>
  <si>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</si>
  <si>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</si>
  <si>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</si>
  <si>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</si>
  <si>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</si>
  <si>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</si>
  <si>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</si>
  <si>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</si>
  <si>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</si>
  <si>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</si>
  <si>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</si>
  <si>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</si>
  <si>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</si>
  <si>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</si>
  <si>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</si>
  <si>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</si>
  <si>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</si>
  <si>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</si>
  <si>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</si>
  <si>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</si>
  <si>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</si>
  <si>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</si>
  <si>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</si>
  <si>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</si>
  <si>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</si>
  <si>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</si>
  <si>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</si>
  <si>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</si>
  <si>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</si>
  <si>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</si>
  <si>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</si>
  <si>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</si>
  <si>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</si>
  <si>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</si>
  <si>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</si>
  <si>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</si>
  <si>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</si>
  <si>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</si>
  <si>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</si>
  <si>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</si>
  <si>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</si>
  <si>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</si>
  <si>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</si>
  <si>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</si>
  <si>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</si>
  <si>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</si>
  <si>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</si>
  <si>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</si>
  <si>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</si>
  <si>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</si>
  <si>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</si>
  <si>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</si>
  <si>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</si>
  <si>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</si>
  <si>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</si>
  <si>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</si>
  <si>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</si>
  <si>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</si>
  <si>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</si>
  <si>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</si>
  <si>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</si>
  <si>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</si>
  <si>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</si>
  <si>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</si>
  <si>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</si>
  <si>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</si>
  <si>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</si>
  <si>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</si>
  <si>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</si>
  <si>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</si>
  <si>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</si>
  <si>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</si>
  <si>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</si>
  <si>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</si>
  <si>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</si>
  <si>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</si>
  <si>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</si>
  <si>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</si>
  <si>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</si>
  <si>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</si>
  <si>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</si>
  <si>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</si>
  <si>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</si>
  <si>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</si>
  <si>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</si>
  <si>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</si>
  <si>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</si>
  <si>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</si>
  <si>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</si>
  <si>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</si>
  <si>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</si>
  <si>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</si>
  <si>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</si>
  <si>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</si>
  <si>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</si>
  <si>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</si>
  <si>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</si>
  <si>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</si>
  <si>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</si>
  <si>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</si>
  <si>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</si>
  <si>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</si>
  <si>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</si>
  <si>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</si>
  <si>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</si>
  <si>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</si>
  <si>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</si>
  <si>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</si>
  <si>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</si>
  <si>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</si>
  <si>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</si>
  <si>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</si>
  <si>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</si>
  <si>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</si>
  <si>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</si>
  <si>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</si>
  <si>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</si>
  <si>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</si>
  <si>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</si>
  <si>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</si>
  <si>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</si>
  <si>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</si>
  <si>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</si>
  <si>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</si>
  <si>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</si>
  <si>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</si>
  <si>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</si>
  <si>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</si>
  <si>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</si>
  <si>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</si>
  <si>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</si>
  <si>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</si>
  <si>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</si>
  <si>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</si>
  <si>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</si>
  <si>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</si>
  <si>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</si>
  <si>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</si>
  <si>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</si>
  <si>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</si>
  <si>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</si>
  <si>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</si>
  <si>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</si>
  <si>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</si>
  <si>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</si>
  <si>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</si>
  <si>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</si>
  <si>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</si>
  <si>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</si>
  <si>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</si>
  <si>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</si>
  <si>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</si>
  <si>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</si>
  <si>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</si>
  <si>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</si>
  <si>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</si>
  <si>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</si>
  <si>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</si>
  <si>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</si>
  <si>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</si>
  <si>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</si>
  <si>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</si>
  <si>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</si>
  <si>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</si>
  <si>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</si>
  <si>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</si>
  <si>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</si>
  <si>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</si>
  <si>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</si>
  <si>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</si>
  <si>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</si>
  <si>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</si>
  <si>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</si>
  <si>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</si>
  <si>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</si>
  <si>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</si>
  <si>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</si>
  <si>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</si>
  <si>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</si>
  <si>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</si>
  <si>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</si>
  <si>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</si>
  <si>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</si>
  <si>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</si>
  <si>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</si>
  <si>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</si>
  <si>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</si>
  <si>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</si>
  <si>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</si>
  <si>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</si>
  <si>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</si>
  <si>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</si>
  <si>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</si>
  <si>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</si>
  <si>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</si>
  <si>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</si>
  <si>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</si>
  <si>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</si>
  <si>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</si>
  <si>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</si>
  <si>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</si>
  <si>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</si>
  <si>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</si>
  <si>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</si>
  <si>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</si>
  <si>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</si>
  <si>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</si>
  <si>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</si>
  <si>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</si>
  <si>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</si>
  <si>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</si>
  <si>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</si>
  <si>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</si>
  <si>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</si>
  <si>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</si>
  <si>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</si>
  <si>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</si>
  <si>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</si>
  <si>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</si>
  <si>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</si>
  <si>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</si>
  <si>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</si>
  <si>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</si>
  <si>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</si>
  <si>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</si>
  <si>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</si>
  <si>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</si>
  <si>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</si>
  <si>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</si>
  <si>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</si>
  <si>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</si>
  <si>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</si>
  <si>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</si>
  <si>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</si>
  <si>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</si>
  <si>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</si>
  <si>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</si>
  <si>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</si>
  <si>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</si>
  <si>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</si>
  <si>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</si>
  <si>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</si>
  <si>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</si>
  <si>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</si>
  <si>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</si>
  <si>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</si>
  <si>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</si>
  <si>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</si>
  <si>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</si>
  <si>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</si>
  <si>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</si>
  <si>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</si>
  <si>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</si>
  <si>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</si>
  <si>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</si>
  <si>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</si>
  <si>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</si>
  <si>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</si>
  <si>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</si>
  <si>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</si>
  <si>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</si>
  <si>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</si>
  <si>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</si>
  <si>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</si>
  <si>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</si>
  <si>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</si>
  <si>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</si>
  <si>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</si>
  <si>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</si>
  <si>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</si>
  <si>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</si>
  <si>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</si>
  <si>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</si>
  <si>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</si>
  <si>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</si>
  <si>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</si>
  <si>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</si>
  <si>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</si>
  <si>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</si>
  <si>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</si>
  <si>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</si>
  <si>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</si>
  <si>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</si>
  <si>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</si>
  <si>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</si>
  <si>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</si>
  <si>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</si>
  <si>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</si>
  <si>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</si>
  <si>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</si>
  <si>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</si>
  <si>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</si>
  <si>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</si>
  <si>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</si>
  <si>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</si>
  <si>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</si>
  <si>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</si>
  <si>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</si>
  <si>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</si>
  <si>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</si>
  <si>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</si>
  <si>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</si>
  <si>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</si>
  <si>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</si>
  <si>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</si>
  <si>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</si>
  <si>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</si>
  <si>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</si>
  <si>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</si>
  <si>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</si>
  <si>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</si>
  <si>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</si>
  <si>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</si>
  <si>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</si>
  <si>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</si>
  <si>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</si>
  <si>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</si>
  <si>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</si>
  <si>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</si>
  <si>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</si>
  <si>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</si>
  <si>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</si>
  <si>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</si>
  <si>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</si>
  <si>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</si>
  <si>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</si>
  <si>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</si>
  <si>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</si>
  <si>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</si>
  <si>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</si>
  <si>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</si>
  <si>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</si>
  <si>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</si>
  <si>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</si>
  <si>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</si>
  <si>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</si>
  <si>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</si>
  <si>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</si>
  <si>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</si>
  <si>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</si>
  <si>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</si>
  <si>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</si>
  <si>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</si>
  <si>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</si>
  <si>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</si>
  <si>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</si>
  <si>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</si>
  <si>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</si>
  <si>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</si>
  <si>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</si>
  <si>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</si>
  <si>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</si>
  <si>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</si>
  <si>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</si>
  <si>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</si>
  <si>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</si>
  <si>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</si>
  <si>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</si>
  <si>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</si>
  <si>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</si>
  <si>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</si>
  <si>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</si>
  <si>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</si>
  <si>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</si>
  <si>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</si>
  <si>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</si>
  <si>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</si>
  <si>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</si>
  <si>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</si>
  <si>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</si>
  <si>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</si>
  <si>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</si>
  <si>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</si>
  <si>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</si>
  <si>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</si>
  <si>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</si>
  <si>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</si>
  <si>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</si>
  <si>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</si>
  <si>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</si>
  <si>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</si>
  <si>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</si>
  <si>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</si>
  <si>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</si>
  <si>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</si>
  <si>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</si>
  <si>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</si>
  <si>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</si>
  <si>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</si>
  <si>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</si>
  <si>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</si>
  <si>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</si>
  <si>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</si>
  <si>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</si>
  <si>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</si>
  <si>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</si>
  <si>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</si>
  <si>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</si>
  <si>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</si>
  <si>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</si>
  <si>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</si>
  <si>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</si>
  <si>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</si>
  <si>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</si>
  <si>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</si>
  <si>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</si>
  <si>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</si>
  <si>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</si>
  <si>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</si>
  <si>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</si>
  <si>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</si>
  <si>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</si>
  <si>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</si>
  <si>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</si>
  <si>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</si>
  <si>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</si>
  <si>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</si>
  <si>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</si>
  <si>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</si>
  <si>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</si>
  <si>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</si>
  <si>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</si>
  <si>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</si>
  <si>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</si>
  <si>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</si>
  <si>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</si>
  <si>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</si>
  <si>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</si>
  <si>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</si>
  <si>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</si>
  <si>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</si>
  <si>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</si>
  <si>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</si>
  <si>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</si>
  <si>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</si>
  <si>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</si>
  <si>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</si>
  <si>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</si>
  <si>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</si>
  <si>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</si>
  <si>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</si>
  <si>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</si>
  <si>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</si>
  <si>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</si>
  <si>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</si>
  <si>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</si>
  <si>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</si>
  <si>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</si>
  <si>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</si>
  <si>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</si>
  <si>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</si>
  <si>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</si>
  <si>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</si>
  <si>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</si>
  <si>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</si>
  <si>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</si>
  <si>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</si>
  <si>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</si>
  <si>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</si>
  <si>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</si>
  <si>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</si>
  <si>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</si>
  <si>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</si>
  <si>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</si>
  <si>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</si>
  <si>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</si>
  <si>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</si>
  <si>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</si>
  <si>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</si>
  <si>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</si>
  <si>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</si>
  <si>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</si>
  <si>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</si>
  <si>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</si>
  <si>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</si>
  <si>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</si>
  <si>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</si>
  <si>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</si>
  <si>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</si>
  <si>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</si>
  <si>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</si>
  <si>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</si>
  <si>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</si>
  <si>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</si>
  <si>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</si>
  <si>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</si>
  <si>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</si>
  <si>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</si>
  <si>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</si>
  <si>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</si>
  <si>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</si>
  <si>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</si>
  <si>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</si>
  <si>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</si>
  <si>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</si>
  <si>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</si>
  <si>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</si>
  <si>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</si>
  <si>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</si>
  <si>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</si>
  <si>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</si>
  <si>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</si>
  <si>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</si>
  <si>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</si>
  <si>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</si>
  <si>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</si>
  <si>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</si>
  <si>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</si>
  <si>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</si>
  <si>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</si>
  <si>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</si>
  <si>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</si>
  <si>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</si>
  <si>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</si>
  <si>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</si>
  <si>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</si>
  <si>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</si>
  <si>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</si>
  <si>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</si>
  <si>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</si>
  <si>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</si>
  <si>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</si>
  <si>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</si>
  <si>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</si>
  <si>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</si>
  <si>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</si>
  <si>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</si>
  <si>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</si>
  <si>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</si>
  <si>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</si>
  <si>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</si>
  <si>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</si>
  <si>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</si>
  <si>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</si>
  <si>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</si>
  <si>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</si>
  <si>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</si>
  <si>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</si>
  <si>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</si>
  <si>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</si>
  <si>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</si>
  <si>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</si>
  <si>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</si>
  <si>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</si>
  <si>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</si>
  <si>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</si>
  <si>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</si>
  <si>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</si>
  <si>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</si>
  <si>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</si>
  <si>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</si>
  <si>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</si>
  <si>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</si>
  <si>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</si>
  <si>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</si>
  <si>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</si>
  <si>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</si>
  <si>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</si>
  <si>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</si>
  <si>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</si>
  <si>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</si>
  <si>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</si>
  <si>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</si>
  <si>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</si>
  <si>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</si>
  <si>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</si>
  <si>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</si>
  <si>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</si>
  <si>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</si>
  <si>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</si>
  <si>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</si>
  <si>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</si>
  <si>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</si>
  <si>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</si>
  <si>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</si>
  <si>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</si>
  <si>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</si>
  <si>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</si>
  <si>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</si>
  <si>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</si>
  <si>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</si>
  <si>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</si>
  <si>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</si>
  <si>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</si>
  <si>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</si>
  <si>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</si>
  <si>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</si>
  <si>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</si>
  <si>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</si>
  <si>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</si>
  <si>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</si>
  <si>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</si>
  <si>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</si>
  <si>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</si>
  <si>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</si>
  <si>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</si>
  <si>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</si>
  <si>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</si>
  <si>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</si>
  <si>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</si>
  <si>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</si>
  <si>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</si>
  <si>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</si>
  <si>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</si>
  <si>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</si>
  <si>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</si>
  <si>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</si>
  <si>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</si>
  <si>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</si>
  <si>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</si>
  <si>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</si>
  <si>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</si>
  <si>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</si>
  <si>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</si>
  <si>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</si>
  <si>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</si>
  <si>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</si>
  <si>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</si>
  <si>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</si>
  <si>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</si>
  <si>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</si>
  <si>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</si>
  <si>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</si>
  <si>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</si>
  <si>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</si>
  <si>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</si>
  <si>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</si>
  <si>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</si>
  <si>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</si>
  <si>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</si>
  <si>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</si>
  <si>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</si>
  <si>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</si>
  <si>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</si>
  <si>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</si>
  <si>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</si>
  <si>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</si>
  <si>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</si>
  <si>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</si>
  <si>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</si>
  <si>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</si>
  <si>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</si>
  <si>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</si>
  <si>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</si>
  <si>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</si>
  <si>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</si>
  <si>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</si>
  <si>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</si>
  <si>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</si>
  <si>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</si>
  <si>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</si>
  <si>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</si>
  <si>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</si>
  <si>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</si>
  <si>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</si>
  <si>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</si>
  <si>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</si>
  <si>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</si>
  <si>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</si>
  <si>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</si>
  <si>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</si>
  <si>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</si>
  <si>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</si>
  <si>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</si>
  <si>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</si>
  <si>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</si>
  <si>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</si>
  <si>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</si>
  <si>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</si>
  <si>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</si>
  <si>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</si>
  <si>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</si>
  <si>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</si>
  <si>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</si>
  <si>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</si>
  <si>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</si>
  <si>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</si>
  <si>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</si>
  <si>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</si>
  <si>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</si>
  <si>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</si>
  <si>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</si>
  <si>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</si>
  <si>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</si>
  <si>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</si>
  <si>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</si>
  <si>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</si>
  <si>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</si>
  <si>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</si>
  <si>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</si>
  <si>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</si>
  <si>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</si>
  <si>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</si>
  <si>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</si>
  <si>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</si>
  <si>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</si>
  <si>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</si>
  <si>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</si>
  <si>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</si>
  <si>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</si>
  <si>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</si>
  <si>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</si>
  <si>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</si>
  <si>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</si>
  <si>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</si>
  <si>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</si>
  <si>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</si>
  <si>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</si>
  <si>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</si>
  <si>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</si>
  <si>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</si>
  <si>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</si>
  <si>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</si>
  <si>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</si>
  <si>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</si>
  <si>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</si>
  <si>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</si>
  <si>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</si>
  <si>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</si>
  <si>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</si>
  <si>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</si>
  <si>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</si>
  <si>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</si>
  <si>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</si>
  <si>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</si>
  <si>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</si>
  <si>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</si>
  <si>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</si>
  <si>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</si>
  <si>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</si>
  <si>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</si>
  <si>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</si>
  <si>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</si>
  <si>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</si>
  <si>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</si>
  <si>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</si>
  <si>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</si>
  <si>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</si>
  <si>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</si>
  <si>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</si>
  <si>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</si>
  <si>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</si>
  <si>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</si>
  <si>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</si>
  <si>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</si>
  <si>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</si>
  <si>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</si>
  <si>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</si>
  <si>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</si>
  <si>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</si>
  <si>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</si>
  <si>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</si>
  <si>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</si>
  <si>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</si>
  <si>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</si>
  <si>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</si>
  <si>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</si>
  <si>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</si>
  <si>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</si>
  <si>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</si>
  <si>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</si>
  <si>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</si>
  <si>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</si>
  <si>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</si>
  <si>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</si>
  <si>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</si>
  <si>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</si>
  <si>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</si>
  <si>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</si>
  <si>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</si>
  <si>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</si>
  <si>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</si>
  <si>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</si>
  <si>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</si>
  <si>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</si>
  <si>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</si>
  <si>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</si>
  <si>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</si>
  <si>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</si>
  <si>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</si>
  <si>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</si>
  <si>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</si>
  <si>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</si>
  <si>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</si>
  <si>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</si>
  <si>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</si>
  <si>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</si>
  <si>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</si>
  <si>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</si>
  <si>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</si>
  <si>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</si>
  <si>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</si>
  <si>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</si>
  <si>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</si>
  <si>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</si>
  <si>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</si>
  <si>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</si>
  <si>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</si>
  <si>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</si>
  <si>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</si>
  <si>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</si>
  <si>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</si>
  <si>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</si>
  <si>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</si>
  <si>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</si>
  <si>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</si>
  <si>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</si>
  <si>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</si>
  <si>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</si>
  <si>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</si>
  <si>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</si>
  <si>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</si>
  <si>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</si>
  <si>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</si>
  <si>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</si>
  <si>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</si>
  <si>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</si>
  <si>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</si>
  <si>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</si>
  <si>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</si>
  <si>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</si>
  <si>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</si>
  <si>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</si>
  <si>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</si>
  <si>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</si>
  <si>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</si>
  <si>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</si>
  <si>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</si>
  <si>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</si>
  <si>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</si>
  <si>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</si>
  <si>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</si>
  <si>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</si>
  <si>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</si>
  <si>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</si>
  <si>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</si>
  <si>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</si>
  <si>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</si>
  <si>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</si>
  <si>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</si>
  <si>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</si>
  <si>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</si>
  <si>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</si>
  <si>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</si>
  <si>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</si>
  <si>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</si>
  <si>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</si>
  <si>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</si>
  <si>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</si>
  <si>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</si>
  <si>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</si>
  <si>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</si>
  <si>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</si>
  <si>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</si>
  <si>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</si>
  <si>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</si>
  <si>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</si>
  <si>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</si>
  <si>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</si>
  <si>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</si>
  <si>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</si>
  <si>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</si>
  <si>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</si>
  <si>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</si>
  <si>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</si>
  <si>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</si>
  <si>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</si>
  <si>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</si>
  <si>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</si>
  <si>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</si>
  <si>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</si>
  <si>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</si>
  <si>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</si>
  <si>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</si>
  <si>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</si>
  <si>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</si>
  <si>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</si>
  <si>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</si>
  <si>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</si>
  <si>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</si>
  <si>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</si>
  <si>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</si>
  <si>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</si>
  <si>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</si>
  <si>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</si>
  <si>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</si>
  <si>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</si>
  <si>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</si>
  <si>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</si>
  <si>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</si>
  <si>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</si>
  <si>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</si>
  <si>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</si>
  <si>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</si>
  <si>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</si>
  <si>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</si>
  <si>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</si>
  <si>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</si>
  <si>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</si>
  <si>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</si>
  <si>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</si>
  <si>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</si>
  <si>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</si>
  <si>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</si>
  <si>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</si>
  <si>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</si>
  <si>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</si>
  <si>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</si>
  <si>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</si>
  <si>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</si>
  <si>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</si>
  <si>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</si>
  <si>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</si>
  <si>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</si>
  <si>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</si>
  <si>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</si>
  <si>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</si>
  <si>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</si>
  <si>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</si>
  <si>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</si>
  <si>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</si>
  <si>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</si>
  <si>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</si>
  <si>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</si>
  <si>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</si>
  <si>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</si>
  <si>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</si>
  <si>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</si>
  <si>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</si>
  <si>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</si>
  <si>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</si>
  <si>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</si>
  <si>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</si>
  <si>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</si>
  <si>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</si>
  <si>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</si>
  <si>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</si>
  <si>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</si>
  <si>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</si>
  <si>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</si>
  <si>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</si>
  <si>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</si>
  <si>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</si>
  <si>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</si>
  <si>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</si>
  <si>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</si>
  <si>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</si>
  <si>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</si>
  <si>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</si>
  <si>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</si>
  <si>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</si>
  <si>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</si>
  <si>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</si>
  <si>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</si>
  <si>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</si>
  <si>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</si>
  <si>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</si>
  <si>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</si>
  <si>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</si>
  <si>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</si>
  <si>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</si>
  <si>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</si>
  <si>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</si>
  <si>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</si>
  <si>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</si>
  <si>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</si>
  <si>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</si>
  <si>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</si>
  <si>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</si>
  <si>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</si>
  <si>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</si>
  <si>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</si>
  <si>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</si>
  <si>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</si>
  <si>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</si>
  <si>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</si>
  <si>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</si>
  <si>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</si>
  <si>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</si>
  <si>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</si>
  <si>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</si>
  <si>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</si>
  <si>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</si>
  <si>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</si>
  <si>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</si>
  <si>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</si>
  <si>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</si>
  <si>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</si>
  <si>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</si>
  <si>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</si>
  <si>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</si>
  <si>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</si>
  <si>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</si>
  <si>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</si>
  <si>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</si>
  <si>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</si>
  <si>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</si>
  <si>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</si>
  <si>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</si>
  <si>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</si>
  <si>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</si>
  <si>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</si>
  <si>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</si>
  <si>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</si>
  <si>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</si>
  <si>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</si>
  <si>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</si>
  <si>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</si>
  <si>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</si>
  <si>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</si>
  <si>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</si>
  <si>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</si>
  <si>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</si>
  <si>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</si>
  <si>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</si>
  <si>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</si>
  <si>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</si>
  <si>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</si>
  <si>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</si>
  <si>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</si>
  <si>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</si>
  <si>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</si>
  <si>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</si>
  <si>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</si>
  <si>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</si>
  <si>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</si>
  <si>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</si>
  <si>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</si>
  <si>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</si>
  <si>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</si>
  <si>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</si>
  <si>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</si>
  <si>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</si>
  <si>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</si>
  <si>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</si>
  <si>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</si>
  <si>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</si>
  <si>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</si>
  <si>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</si>
  <si>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</si>
  <si>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</si>
  <si>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</si>
  <si>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</si>
  <si>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</si>
  <si>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</si>
  <si>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</si>
  <si>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</si>
  <si>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</si>
  <si>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</si>
  <si>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</si>
  <si>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</si>
  <si>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</si>
  <si>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</si>
  <si>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</si>
  <si>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</si>
  <si>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</si>
  <si>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</si>
  <si>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</si>
  <si>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</si>
  <si>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</si>
  <si>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</si>
  <si>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</si>
  <si>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</si>
  <si>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</si>
  <si>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</si>
  <si>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</si>
  <si>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</si>
  <si>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</si>
  <si>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</si>
  <si>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</si>
  <si>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</si>
  <si>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</si>
  <si>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</si>
  <si>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</si>
  <si>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</si>
  <si>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</si>
  <si>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</si>
  <si>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</si>
  <si>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</si>
  <si>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</si>
  <si>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</si>
  <si>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</si>
  <si>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</si>
  <si>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</si>
  <si>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</si>
  <si>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</si>
  <si>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</si>
  <si>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</si>
  <si>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</si>
  <si>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</si>
  <si>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</si>
  <si>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</si>
  <si>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</si>
  <si>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</si>
  <si>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</si>
  <si>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</si>
  <si>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</si>
  <si>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</si>
  <si>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</si>
  <si>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</si>
  <si>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</si>
  <si>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</si>
  <si>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</si>
  <si>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</si>
  <si>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</si>
  <si>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</si>
  <si>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</si>
  <si>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</si>
  <si>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</si>
  <si>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</si>
  <si>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</si>
  <si>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</si>
  <si>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</si>
  <si>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</si>
  <si>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</si>
  <si>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</si>
  <si>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</si>
  <si>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</si>
  <si>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</si>
  <si>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</si>
  <si>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</si>
  <si>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</si>
  <si>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</si>
  <si>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</si>
  <si>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</si>
  <si>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</si>
  <si>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</si>
  <si>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</si>
  <si>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</si>
  <si>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</si>
  <si>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</si>
  <si>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</si>
  <si>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</si>
  <si>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</si>
  <si>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</si>
  <si>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</si>
  <si>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</si>
  <si>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</si>
  <si>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</si>
  <si>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</si>
  <si>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</si>
  <si>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</si>
  <si>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</si>
  <si>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</si>
  <si>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</si>
  <si>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</si>
  <si>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</si>
  <si>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</si>
  <si>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</si>
  <si>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</si>
  <si>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</si>
  <si>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</si>
  <si>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</si>
  <si>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</si>
  <si>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</si>
  <si>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</si>
  <si>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</si>
  <si>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</si>
  <si>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</si>
  <si>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</si>
  <si>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</si>
  <si>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</si>
  <si>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</si>
  <si>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</si>
  <si>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</si>
  <si>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</si>
  <si>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</si>
  <si>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</si>
  <si>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</si>
  <si>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</si>
  <si>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</si>
  <si>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</si>
  <si>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</si>
  <si>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</si>
  <si>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</si>
  <si>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</si>
  <si>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</si>
  <si>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</si>
  <si>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</si>
  <si>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</si>
  <si>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</si>
  <si>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</si>
  <si>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</si>
  <si>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</si>
  <si>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</si>
  <si>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</si>
  <si>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</si>
  <si>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</si>
  <si>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</si>
  <si>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</si>
  <si>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</si>
  <si>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</si>
  <si>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</si>
  <si>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</si>
  <si>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</si>
  <si>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</si>
  <si>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</si>
  <si>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</si>
  <si>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</si>
  <si>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</si>
  <si>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</si>
  <si>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</si>
  <si>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</si>
  <si>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</si>
  <si>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</si>
  <si>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</si>
  <si>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</si>
  <si>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</si>
  <si>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</si>
  <si>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</si>
  <si>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</si>
  <si>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</si>
  <si>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</si>
  <si>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</si>
  <si>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</si>
  <si>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</si>
  <si>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</si>
  <si>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</si>
  <si>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</si>
  <si>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</si>
  <si>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</si>
  <si>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</si>
  <si>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</si>
  <si>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</si>
  <si>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</si>
  <si>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</si>
  <si>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</si>
  <si>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</si>
  <si>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</si>
  <si>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</si>
  <si>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</si>
  <si>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</si>
  <si>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</si>
  <si>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</si>
  <si>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</si>
  <si>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</si>
  <si>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</si>
  <si>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</si>
  <si>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</si>
  <si>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</si>
  <si>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</si>
  <si>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</si>
  <si>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</si>
  <si>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</si>
  <si>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</si>
  <si>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</si>
  <si>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</si>
  <si>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</si>
  <si>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</si>
  <si>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</si>
  <si>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</si>
  <si>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</si>
  <si>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</si>
  <si>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</si>
  <si>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</si>
  <si>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</si>
  <si>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</si>
  <si>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</si>
  <si>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</si>
  <si>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</si>
  <si>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</si>
  <si>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</si>
  <si>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</si>
  <si>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</si>
  <si>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</si>
  <si>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</si>
  <si>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</si>
  <si>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</si>
  <si>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</si>
  <si>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</si>
  <si>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</si>
  <si>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</si>
  <si>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</si>
  <si>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</si>
  <si>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</si>
  <si>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</si>
  <si>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</si>
  <si>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</si>
  <si>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</si>
  <si>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</si>
  <si>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</si>
  <si>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</si>
  <si>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</si>
  <si>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</si>
  <si>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</si>
  <si>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</si>
  <si>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</si>
  <si>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</si>
  <si>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</si>
  <si>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</si>
  <si>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</si>
  <si>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</si>
  <si>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</si>
  <si>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</si>
  <si>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</si>
  <si>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</si>
  <si>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</si>
  <si>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</si>
  <si>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</si>
  <si>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</si>
  <si>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</si>
  <si>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</si>
  <si>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</si>
  <si>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</si>
  <si>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</si>
  <si>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</si>
  <si>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</si>
  <si>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</si>
  <si>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</si>
  <si>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</si>
  <si>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</si>
  <si>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</si>
  <si>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</si>
  <si>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</si>
  <si>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</si>
  <si>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</si>
  <si>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</si>
  <si>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</si>
  <si>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</si>
  <si>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</si>
  <si>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</si>
  <si>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</si>
  <si>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</si>
  <si>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</si>
  <si>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</si>
  <si>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</si>
  <si>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</si>
  <si>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</si>
  <si>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</si>
  <si>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</si>
  <si>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</si>
  <si>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</si>
  <si>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</si>
  <si>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</si>
  <si>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</si>
  <si>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</si>
  <si>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</si>
  <si>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</si>
  <si>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</si>
  <si>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</si>
  <si>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</si>
  <si>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</si>
  <si>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</si>
  <si>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</si>
  <si>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</si>
  <si>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</si>
  <si>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</si>
  <si>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</si>
  <si>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</si>
  <si>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</si>
  <si>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</si>
  <si>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</si>
  <si>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</si>
  <si>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</si>
  <si>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</si>
  <si>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</si>
  <si>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</si>
  <si>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</si>
  <si>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</si>
  <si>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</si>
  <si>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</si>
  <si>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</si>
  <si>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</si>
  <si>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</si>
  <si>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</si>
  <si>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</si>
  <si>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</si>
  <si>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</si>
  <si>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</si>
  <si>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</si>
  <si>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</si>
  <si>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</si>
  <si>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</si>
  <si>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</si>
  <si>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</si>
  <si>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</si>
  <si>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</si>
  <si>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</si>
  <si>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</si>
  <si>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</si>
  <si>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</si>
  <si>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</si>
  <si>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</si>
  <si>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</si>
  <si>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</si>
  <si>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</si>
  <si>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</si>
  <si>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</si>
  <si>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</si>
  <si>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</si>
  <si>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</si>
  <si>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</si>
  <si>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</si>
  <si>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</si>
  <si>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</si>
  <si>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</si>
  <si>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</si>
  <si>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</si>
  <si>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</si>
  <si>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</si>
  <si>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</si>
  <si>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</si>
  <si>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</si>
  <si>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</si>
  <si>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</si>
  <si>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</si>
  <si>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</si>
  <si>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</si>
  <si>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</si>
  <si>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</si>
  <si>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</si>
  <si>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</si>
  <si>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</si>
  <si>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</si>
  <si>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</si>
  <si>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</si>
  <si>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</si>
  <si>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</si>
  <si>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</si>
  <si>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</si>
  <si>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</si>
  <si>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</si>
  <si>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</si>
  <si>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</si>
  <si>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</si>
  <si>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</si>
  <si>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</si>
  <si>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</si>
  <si>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</si>
  <si>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</si>
  <si>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</si>
  <si>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</si>
  <si>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</si>
  <si>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</si>
  <si>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</si>
  <si>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</si>
  <si>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</si>
  <si>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</si>
  <si>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</si>
  <si>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</si>
  <si>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</si>
  <si>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</si>
  <si>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</si>
  <si>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</si>
  <si>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</si>
  <si>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</si>
  <si>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</si>
  <si>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</si>
  <si>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</si>
  <si>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</si>
  <si>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</si>
  <si>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</si>
  <si>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</si>
  <si>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</si>
  <si>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</si>
  <si>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</si>
  <si>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</si>
  <si>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</si>
  <si>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</si>
  <si>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</si>
  <si>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</si>
  <si>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</si>
  <si>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</si>
  <si>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</si>
  <si>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</si>
  <si>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</si>
  <si>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</si>
  <si>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</si>
  <si>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</si>
  <si>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</si>
  <si>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</si>
  <si>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</si>
  <si>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</si>
  <si>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</si>
  <si>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</si>
  <si>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</si>
  <si>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</si>
  <si>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</si>
  <si>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</si>
  <si>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</si>
  <si>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</si>
  <si>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</si>
  <si>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</si>
  <si>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</si>
  <si>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</si>
  <si>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</si>
  <si>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</si>
  <si>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</si>
  <si>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</si>
  <si>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</si>
  <si>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</si>
  <si>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</si>
  <si>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</si>
  <si>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</si>
  <si>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</si>
  <si>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</si>
  <si>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</si>
  <si>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</si>
  <si>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</si>
  <si>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</si>
  <si>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</si>
  <si>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</si>
  <si>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</si>
  <si>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</si>
  <si>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</si>
  <si>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</si>
  <si>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</si>
  <si>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</si>
  <si>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</si>
  <si>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</si>
  <si>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</si>
  <si>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</si>
  <si>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</si>
  <si>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</si>
  <si>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</si>
  <si>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</si>
  <si>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</si>
  <si>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</si>
  <si>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</si>
  <si>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</si>
  <si>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</si>
  <si>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</si>
  <si>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</si>
  <si>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</si>
  <si>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</si>
  <si>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</si>
  <si>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</si>
  <si>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</si>
  <si>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</si>
  <si>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</si>
  <si>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</si>
  <si>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</si>
  <si>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</si>
  <si>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</si>
  <si>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</si>
  <si>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</si>
  <si>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</si>
  <si>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</si>
  <si>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</si>
  <si>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</si>
  <si>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</si>
  <si>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</si>
  <si>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</si>
  <si>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</si>
  <si>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</si>
  <si>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</si>
  <si>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</si>
  <si>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</si>
  <si>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</si>
  <si>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</si>
  <si>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</si>
  <si>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</si>
  <si>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</si>
  <si>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</si>
  <si>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</si>
  <si>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</si>
  <si>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</si>
  <si>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</si>
  <si>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</si>
  <si>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</si>
  <si>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</si>
  <si>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</si>
  <si>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</si>
  <si>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</si>
  <si>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</si>
  <si>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</si>
  <si>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</si>
  <si>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</si>
  <si>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</si>
  <si>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</si>
  <si>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</si>
  <si>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</si>
  <si>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</si>
  <si>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</si>
  <si>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</si>
  <si>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</si>
  <si>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</si>
  <si>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</si>
  <si>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</si>
  <si>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</si>
  <si>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</si>
  <si>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</si>
  <si>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</si>
  <si>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</si>
  <si>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</si>
  <si>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</si>
  <si>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</si>
  <si>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</si>
  <si>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</si>
  <si>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</si>
  <si>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</si>
  <si>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</si>
  <si>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</si>
  <si>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</si>
  <si>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</si>
  <si>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</si>
  <si>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</si>
  <si>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</si>
  <si>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</si>
  <si>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</si>
  <si>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</si>
  <si>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</si>
  <si>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</si>
  <si>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</si>
  <si>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</si>
  <si>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</si>
  <si>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</si>
  <si>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</si>
  <si>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</si>
  <si>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</si>
  <si>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</si>
  <si>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</si>
  <si>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</si>
  <si>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</si>
  <si>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</si>
  <si>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</si>
  <si>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</si>
  <si>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</si>
  <si>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</si>
  <si>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</si>
  <si>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</si>
  <si>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</si>
  <si>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</si>
  <si>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</si>
  <si>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</si>
  <si>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</si>
  <si>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</si>
  <si>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</si>
  <si>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</si>
  <si>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</si>
  <si>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</si>
  <si>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</si>
  <si>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</si>
  <si>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</si>
  <si>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</si>
  <si>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</si>
  <si>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</si>
  <si>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</si>
  <si>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</si>
  <si>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</si>
  <si>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</si>
  <si>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</si>
  <si>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</si>
  <si>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</si>
  <si>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</si>
  <si>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</si>
  <si>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</si>
  <si>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</si>
  <si>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</si>
  <si>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</si>
  <si>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</si>
  <si>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</si>
  <si>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</si>
  <si>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</si>
  <si>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</si>
  <si>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</si>
  <si>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</si>
  <si>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</si>
  <si>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</si>
  <si>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</si>
  <si>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</si>
  <si>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</si>
  <si>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</si>
  <si>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</si>
  <si>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</si>
  <si>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</si>
  <si>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</si>
  <si>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</si>
  <si>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</si>
  <si>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</si>
  <si>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</si>
  <si>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</si>
  <si>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</si>
  <si>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</si>
  <si>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</si>
  <si>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</si>
  <si>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</si>
  <si>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</si>
  <si>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</si>
  <si>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</si>
  <si>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</si>
  <si>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</si>
  <si>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</si>
  <si>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</si>
  <si>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</si>
  <si>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</si>
  <si>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</si>
  <si>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</si>
  <si>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</si>
  <si>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</si>
  <si>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</si>
  <si>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</si>
  <si>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</si>
  <si>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</si>
  <si>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</si>
  <si>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</si>
  <si>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</si>
  <si>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</si>
  <si>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</si>
  <si>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</si>
  <si>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</si>
  <si>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</si>
  <si>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</si>
  <si>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</si>
  <si>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</si>
  <si>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</si>
  <si>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</si>
  <si>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</si>
  <si>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</si>
  <si>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</si>
  <si>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</si>
  <si>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</si>
  <si>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</si>
  <si>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</si>
  <si>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</si>
  <si>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</si>
  <si>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</si>
  <si>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</si>
  <si>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</si>
  <si>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</si>
  <si>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</si>
  <si>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</si>
  <si>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</si>
  <si>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</si>
  <si>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</si>
  <si>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</si>
  <si>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</si>
  <si>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</si>
  <si>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</si>
  <si>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</si>
  <si>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</si>
  <si>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</si>
  <si>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</si>
  <si>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</si>
  <si>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</si>
  <si>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</si>
  <si>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</si>
  <si>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</si>
  <si>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</si>
  <si>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</si>
  <si>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</si>
  <si>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</si>
  <si>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</si>
  <si>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</si>
  <si>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</si>
  <si>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</si>
  <si>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</si>
  <si>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</si>
  <si>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</si>
  <si>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</si>
  <si>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</si>
  <si>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</si>
  <si>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</si>
  <si>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</si>
  <si>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</si>
  <si>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</si>
  <si>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</si>
  <si>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</si>
  <si>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</si>
  <si>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</si>
  <si>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</si>
  <si>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</si>
  <si>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</si>
  <si>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</si>
  <si>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</si>
  <si>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</si>
  <si>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</si>
  <si>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</si>
  <si>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</si>
  <si>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</si>
  <si>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</si>
  <si>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</si>
  <si>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</si>
  <si>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</si>
  <si>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</si>
  <si>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</si>
  <si>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</si>
  <si>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</si>
  <si>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</si>
  <si>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</si>
  <si>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</si>
  <si>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</si>
  <si>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</si>
  <si>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</si>
  <si>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</si>
  <si>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</si>
  <si>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</si>
  <si>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</si>
  <si>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</si>
  <si>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</si>
  <si>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</si>
  <si>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</si>
  <si>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</si>
  <si>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</si>
  <si>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</si>
  <si>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</si>
  <si>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</si>
  <si>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</si>
  <si>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</si>
  <si>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</si>
  <si>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</si>
  <si>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</si>
  <si>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</si>
  <si>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</si>
  <si>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</si>
  <si>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</si>
  <si>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</si>
  <si>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</si>
  <si>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</si>
  <si>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</si>
  <si>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</si>
  <si>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</si>
  <si>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</si>
  <si>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</si>
  <si>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</si>
  <si>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</si>
  <si>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</si>
  <si>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</si>
  <si>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</si>
  <si>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</si>
  <si>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</si>
  <si>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</si>
  <si>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</si>
  <si>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</si>
  <si>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</si>
  <si>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</si>
  <si>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</si>
  <si>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</si>
  <si>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</si>
  <si>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</si>
  <si>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</si>
  <si>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</si>
  <si>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</si>
  <si>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</si>
  <si>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</si>
  <si>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</si>
  <si>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</si>
  <si>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</si>
  <si>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</si>
  <si>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</si>
  <si>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</si>
  <si>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</si>
  <si>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</si>
  <si>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</si>
  <si>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</si>
  <si>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</si>
  <si>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</si>
  <si>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</si>
  <si>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</si>
  <si>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</si>
  <si>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</si>
  <si>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</si>
  <si>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</si>
  <si>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</si>
  <si>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</si>
  <si>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</si>
  <si>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</si>
  <si>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</si>
  <si>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</si>
  <si>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</si>
  <si>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</si>
  <si>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</si>
  <si>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</si>
  <si>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</si>
  <si>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</si>
  <si>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</si>
  <si>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</si>
  <si>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</si>
  <si>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</si>
  <si>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</si>
  <si>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</si>
  <si>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</si>
  <si>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</si>
  <si>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</si>
  <si>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</si>
  <si>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</si>
  <si>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</si>
  <si>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</si>
  <si>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</si>
  <si>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</si>
  <si>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</si>
  <si>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</si>
  <si>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</si>
  <si>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</si>
  <si>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</si>
  <si>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</si>
  <si>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</si>
  <si>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</si>
  <si>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</si>
  <si>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</si>
  <si>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</si>
  <si>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</si>
  <si>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</si>
  <si>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</si>
  <si>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</si>
  <si>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</si>
  <si>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</si>
  <si>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</si>
  <si>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</si>
  <si>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</si>
  <si>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</si>
  <si>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</si>
  <si>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</si>
  <si>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</si>
  <si>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</si>
  <si>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</si>
  <si>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</si>
  <si>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</si>
  <si>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</si>
  <si>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</si>
  <si>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</si>
  <si>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</si>
  <si>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</si>
  <si>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</si>
  <si>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</si>
  <si>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</si>
  <si>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</si>
  <si>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</si>
  <si>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</si>
  <si>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</si>
  <si>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</si>
  <si>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</si>
  <si>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</si>
  <si>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</si>
  <si>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</si>
  <si>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</si>
  <si>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</si>
  <si>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</si>
  <si>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</si>
  <si>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</si>
  <si>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</si>
  <si>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</si>
  <si>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</si>
  <si>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</si>
  <si>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</si>
  <si>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</si>
  <si>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</si>
  <si>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</si>
  <si>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</si>
  <si>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</si>
  <si>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</si>
  <si>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</si>
  <si>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</si>
  <si>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</si>
  <si>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</si>
  <si>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</si>
  <si>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</si>
  <si>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</si>
  <si>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</si>
  <si>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</si>
  <si>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</si>
  <si>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</si>
  <si>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</si>
  <si>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</si>
  <si>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</si>
  <si>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</si>
  <si>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</si>
  <si>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</si>
  <si>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</si>
  <si>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</si>
  <si>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</si>
  <si>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</si>
  <si>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</si>
  <si>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</si>
  <si>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</si>
  <si>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</si>
  <si>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</si>
  <si>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</si>
  <si>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</si>
  <si>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</si>
  <si>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</si>
  <si>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</si>
  <si>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</si>
  <si>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</si>
  <si>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</si>
  <si>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</si>
  <si>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</si>
  <si>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</si>
  <si>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</si>
  <si>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</si>
  <si>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</si>
  <si>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</si>
  <si>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</si>
  <si>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</si>
  <si>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</si>
  <si>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</si>
  <si>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</si>
  <si>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</si>
  <si>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</si>
  <si>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</si>
  <si>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</si>
  <si>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</si>
  <si>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</si>
  <si>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</si>
  <si>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</si>
  <si>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</si>
  <si>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</si>
  <si>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</si>
  <si>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</si>
  <si>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</si>
  <si>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</si>
  <si>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</si>
  <si>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</si>
  <si>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</si>
  <si>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</si>
  <si>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</si>
  <si>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</si>
  <si>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</si>
  <si>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</si>
  <si>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</si>
  <si>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</si>
  <si>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</si>
  <si>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</si>
  <si>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</si>
  <si>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</si>
  <si>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</si>
  <si>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</si>
  <si>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</si>
  <si>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</si>
  <si>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</si>
  <si>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</si>
  <si>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</si>
  <si>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</si>
  <si>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</si>
  <si>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</si>
  <si>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</si>
  <si>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</si>
  <si>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</si>
  <si>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</si>
  <si>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</si>
  <si>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</si>
  <si>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</si>
  <si>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</si>
  <si>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</si>
  <si>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</si>
  <si>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</si>
  <si>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</si>
  <si>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</si>
  <si>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</si>
  <si>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</si>
  <si>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</si>
  <si>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</si>
  <si>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</si>
  <si>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</si>
  <si>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</si>
  <si>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</si>
  <si>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</si>
  <si>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</si>
  <si>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</si>
  <si>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</si>
  <si>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</si>
  <si>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</si>
  <si>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</si>
  <si>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</si>
  <si>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</si>
  <si>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</si>
  <si>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</si>
  <si>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</si>
  <si>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</si>
  <si>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</si>
  <si>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</si>
  <si>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</si>
  <si>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</si>
  <si>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</si>
  <si>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</si>
  <si>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</si>
  <si>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</si>
  <si>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</si>
  <si>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</si>
  <si>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</si>
  <si>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</si>
  <si>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</si>
  <si>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</si>
  <si>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</si>
  <si>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</si>
  <si>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</si>
  <si>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</si>
  <si>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</si>
  <si>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</si>
  <si>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</si>
  <si>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</si>
  <si>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</si>
  <si>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</si>
  <si>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</si>
  <si>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</si>
  <si>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</si>
  <si>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</si>
  <si>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</si>
  <si>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</si>
  <si>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</si>
  <si>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</si>
  <si>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</si>
  <si>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</si>
  <si>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</si>
  <si>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</si>
  <si>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</si>
  <si>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</si>
  <si>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</si>
  <si>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</si>
  <si>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</si>
  <si>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</si>
  <si>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</si>
  <si>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</si>
  <si>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</si>
  <si>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</si>
  <si>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</si>
  <si>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</si>
  <si>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</si>
  <si>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</si>
  <si>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</si>
  <si>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</si>
  <si>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</si>
  <si>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</si>
  <si>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</si>
  <si>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</si>
  <si>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</si>
  <si>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</si>
  <si>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</si>
  <si>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</si>
  <si>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</si>
  <si>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</si>
  <si>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</si>
  <si>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</si>
  <si>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</si>
  <si>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</si>
  <si>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</si>
  <si>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</si>
  <si>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</si>
  <si>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</si>
  <si>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</si>
  <si>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</si>
  <si>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</si>
  <si>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</si>
  <si>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</si>
  <si>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</si>
  <si>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</si>
  <si>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</si>
  <si>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</si>
  <si>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</si>
  <si>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</si>
  <si>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</si>
  <si>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</si>
  <si>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</si>
  <si>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</si>
  <si>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</si>
  <si>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</si>
  <si>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</si>
  <si>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</si>
  <si>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</si>
  <si>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</si>
  <si>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</si>
  <si>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</si>
  <si>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</si>
  <si>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</si>
  <si>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</si>
  <si>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</si>
  <si>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</si>
  <si>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</si>
  <si>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</si>
  <si>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</si>
  <si>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</si>
  <si>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</si>
  <si>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</si>
  <si>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</si>
  <si>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</si>
  <si>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</si>
  <si>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</si>
  <si>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</si>
  <si>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</si>
  <si>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</si>
  <si>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</si>
  <si>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</si>
  <si>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</si>
  <si>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</si>
  <si>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</si>
  <si>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</si>
  <si>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</si>
  <si>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</si>
  <si>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</si>
  <si>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</si>
  <si>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</si>
  <si>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</si>
  <si>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</si>
  <si>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</si>
  <si>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</si>
  <si>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</si>
  <si>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</si>
  <si>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</si>
  <si>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</si>
  <si>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</si>
  <si>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</si>
  <si>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</si>
  <si>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</si>
  <si>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</si>
  <si>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</si>
  <si>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</si>
  <si>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</si>
  <si>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</si>
  <si>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</si>
  <si>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</si>
  <si>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</si>
  <si>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</si>
  <si>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</si>
  <si>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</si>
  <si>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</si>
  <si>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</si>
  <si>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</si>
  <si>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</si>
  <si>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</si>
  <si>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</si>
  <si>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</si>
  <si>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</si>
  <si>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</si>
  <si>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</si>
  <si>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</si>
  <si>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</si>
  <si>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</si>
  <si>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</si>
  <si>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</si>
  <si>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</si>
  <si>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</si>
  <si>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</si>
  <si>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</si>
  <si>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</si>
  <si>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</si>
  <si>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</si>
  <si>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</si>
  <si>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</si>
  <si>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</si>
  <si>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</si>
  <si>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</si>
  <si>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</si>
  <si>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</si>
  <si>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</si>
  <si>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</si>
  <si>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</si>
  <si>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</si>
  <si>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</si>
  <si>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</si>
  <si>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</si>
  <si>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</si>
  <si>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</si>
  <si>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</si>
  <si>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</si>
  <si>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</si>
  <si>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</si>
  <si>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</si>
  <si>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</si>
  <si>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</si>
  <si>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</si>
  <si>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</si>
  <si>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</si>
  <si>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</si>
  <si>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</si>
  <si>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</si>
  <si>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</si>
  <si>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</si>
  <si>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</si>
  <si>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</si>
  <si>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</si>
  <si>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</si>
  <si>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</si>
  <si>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</si>
  <si>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</si>
  <si>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</si>
  <si>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</si>
  <si>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</si>
  <si>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</si>
  <si>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</si>
  <si>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</si>
  <si>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</si>
  <si>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</si>
  <si>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</si>
  <si>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</si>
  <si>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</si>
  <si>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</si>
  <si>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</si>
  <si>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</si>
  <si>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</si>
  <si>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</si>
  <si>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</si>
  <si>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</si>
  <si>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</si>
  <si>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</si>
  <si>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</si>
  <si>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</si>
  <si>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</si>
  <si>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</si>
  <si>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</si>
  <si>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</si>
  <si>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</si>
  <si>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</si>
  <si>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</si>
  <si>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</si>
  <si>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</si>
  <si>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</si>
  <si>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</si>
  <si>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</si>
  <si>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</si>
  <si>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</si>
  <si>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</si>
  <si>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</si>
  <si>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</si>
  <si>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</si>
  <si>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</si>
  <si>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</si>
  <si>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</si>
  <si>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</si>
  <si>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</si>
  <si>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</si>
  <si>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</si>
  <si>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</si>
  <si>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</si>
  <si>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</si>
  <si>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</si>
  <si>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</si>
  <si>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</si>
  <si>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</si>
  <si>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</si>
  <si>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</si>
  <si>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</si>
  <si>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</si>
  <si>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</si>
  <si>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</si>
  <si>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</si>
  <si>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</si>
  <si>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</si>
  <si>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</si>
  <si>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</si>
  <si>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</si>
  <si>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</si>
  <si>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</si>
  <si>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</si>
  <si>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</si>
  <si>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</si>
  <si>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</si>
  <si>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</si>
  <si>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</si>
  <si>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</si>
  <si>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</si>
  <si>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</si>
  <si>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</si>
  <si>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</si>
  <si>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</si>
  <si>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</si>
  <si>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</si>
  <si>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</si>
  <si>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</si>
  <si>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</si>
  <si>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</si>
  <si>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</si>
  <si>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</si>
  <si>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</si>
  <si>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</si>
  <si>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</si>
  <si>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60 mins</t>
  </si>
  <si>
    <t>Team on the way 60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</si>
  <si>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</si>
  <si>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</si>
  <si>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</si>
  <si>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</si>
  <si>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</si>
  <si>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</si>
  <si>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</si>
  <si>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</si>
  <si>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</si>
  <si>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</si>
  <si>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</si>
  <si>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</si>
  <si>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</si>
  <si>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</si>
  <si>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PCM-20251001-00000509</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</si>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</sst>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xf numFmtId="0" fontId="32" fillId="0" borderId="0" xfId="0" applyFont="1"/>
    <xf numFmtId="0" fontId="9" fillId="9" borderId="14"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3" totalsRowShown="0" headerRowDxfId="15" dataDxfId="14" headerRowBorderDxfId="12" tableBorderDxfId="13">
  <autoFilter ref="A1:L3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268.35666111110913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14.735677314813074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45931.305087037035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45931.305087037035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45931.305087037035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45931.305087037035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45931.305087037035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45931.305087037035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45931.305087037035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45931.305087037035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45931.305087037035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45931.305087037035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45931.305087037035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45931.305087037035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45931.305087037035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45931.305087037035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45931.305087037035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45931.305087037035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45931.305087037035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45931.305087037035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45931.305087037035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45931.305087037035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45931.305087037035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45931.305087037035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45931.305087037035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45931.305087037035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45931.305087037035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45931.305087037035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45931.305087037035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45931.305087037035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45931.305087037035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45931.305087037035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45931.305087037035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45931.305087037035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45931.305087037035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45931.305087037035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45931.305087037035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45931.305087037035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45931.305087037035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45931.305087037035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45931.305087037035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45931.305087037035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45931.305087037035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45931.305087037035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45931.305087037035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45931.305087037035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45931.305087037035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45931.305087037035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45931.305087037035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45931.305087037035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45931.305087037035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45931.305087037035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45931.305087037035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45931.305087037035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45931.305087037035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45931.305087037035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45931.305087037035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45931.305087037035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45931.305087037035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45931.305087037035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45931.305087037035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45931.305087037035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45931.305087037035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45931.305087037035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45931.305087037035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45931.305087037035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45931.305087037035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45931.305087037035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45931.305087037035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45931.305087037035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45931.305087037035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45931.305087037035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45931.305087037035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45931.305087037035</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45931.305087037035</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45931.305087037035</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45931.305087037035</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45931.305087037035</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45931.305087037035</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45931.305087037035</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28269C57-82D5-452B-A4A5-285DE2BD9085}"/>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M1" sqref="M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239.65330462962447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124.57800370370387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106.3052490740738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8.0795199074054835</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0.29241342592285946</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6"/>
      <c r="E8" s="131"/>
      <c r="F8" s="132"/>
      <c r="G8" s="133">
        <f ca="1">IFERROR(NOW()-F8,"-")</f>
        <v>45931.305087037035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45931.305087037035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45931.305087037035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45931.305087037035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45931.305087037035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45931.305087037035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45931.305087037035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45931.305087037035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45931.305087037035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45931.305087037035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45931.305087037035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tabSelected="1" workbookViewId="0">
      <selection activeCell="C2" sqref="C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24674</v>
      </c>
      <c r="E2" s="147"/>
      <c r="F2" s="18"/>
      <c r="G2" s="21" t="str">
        <f ca="1">IFERROR(NOW()-#REF!,"-")</f>
        <v>-</v>
      </c>
      <c r="H2" s="22">
        <v>45931.300856481481</v>
      </c>
      <c r="I2" s="19" t="str">
        <f>IFERROR(VLOOKUP(D2,DB!A:F,6,0),"")</f>
        <v>SCECO</v>
      </c>
      <c r="J2" s="18" t="str">
        <f>IFERROR(VLOOKUP(D2,DB!A:G,7,0),"")</f>
        <v>Dead+Vandalized</v>
      </c>
      <c r="K2" s="50" t="s">
        <v>39058</v>
      </c>
      <c r="L2" s="23" t="str">
        <f>IFERROR(VLOOKUP(D2,DB!A:I,9,0),"")</f>
        <v>Latis</v>
      </c>
    </row>
    <row r="3" spans="1:13" ht="15" customHeight="1">
      <c r="A3" s="19"/>
      <c r="B3" s="75" t="str">
        <f>IFERROR(VLOOKUP(D3,DB!A:K,11,0),"")</f>
        <v/>
      </c>
      <c r="C3" s="18"/>
      <c r="D3" s="18"/>
      <c r="E3" s="18"/>
      <c r="F3" s="20"/>
      <c r="G3" s="21">
        <f t="shared" ref="G3:G6" ca="1" si="0">IFERROR(NOW()-F3,"-")</f>
        <v>45931.305087037035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45931.305087037035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45931.305087037035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45931.305087037035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45931.305087037035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45931.305087037035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45931.305087037035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45931.305087037035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45931.305087037035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45931.305087037035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45931.305087037035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45931.305087037035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45931.305087037035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45931.305087037035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45931.305087037035</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145">
        <f ca="1">IFERROR(NOW()-F18,"-")</f>
        <v>45931.305087037035</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ca="1">IFERROR(NOW()-F19,"-")</f>
        <v>45931.305087037035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45931.305087037035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ca="1">IFERROR(NOW()-F21,"-")</f>
        <v>45931.305087037035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45931.305087037035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45931.305087037035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45931.305087037035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45931.305087037035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45931.305087037035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45931.305087037035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45931.305087037035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45931.305087037035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45931.305087037035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45931.305087037035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45931.305087037035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45931.305087037035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45931.305087037035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45931.305087037035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45931.305087037035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45931.305087037035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45931.305087037035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45931.305087037035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45931.305087037035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45931.305087037035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45931.305087037035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45931.305087037035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45931.305087037035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45931.305087037035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45931.305087037035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45931.305087037035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45931.305087037035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45931.305087037035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45931.305087037035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45931.305087037035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45931.305087037035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45931.305087037035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45931.305087037035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45931.305087037035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45931.305087037035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45931.305087037035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45931.305087037035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45931.305087037035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45931.305087037035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45931.305087037035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45931.305087037035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45931.305087037035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45931.305087037035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45931.305087037035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45931.305087037035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45931.305087037035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45931.305087037035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45931.305087037035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45931.305087037035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45931.305087037035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45931.305087037035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45931.305087037035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45931.305087037035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45931.305087037035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45931.305087037035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45931.305087037035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45931.305087037035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45931.305087037035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45931.305087037035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45931.305087037035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45931.305087037035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45931.305087037035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45931.305087037035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45931.305087037035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45931.305087037035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45931.305087037035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45931.305087037035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45931.305087037035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45931.305087037035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45931.305087037035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45931.305087037035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45931.305087037035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45931.305087037035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45931.305087037035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45931.305087037035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45931.305087037035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45931.305087037035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45931.305087037035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45931.305087037035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45931.305087037035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45931.305087037035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45931.305087037035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45931.305087037035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45931.305087037035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45931.305087037035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45931.305087037035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45931.305087037035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45931.305087037035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45931.305087037035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45931.305087037035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45931.305087037035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45931.305087037035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45931.305087037035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45931.305087037035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45931.305087037035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45931.305087037035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45931.305087037035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45931.305087037035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45931.305087037035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45931.305087037035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45931.305087037035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45931.305087037035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45931.305087037035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45931.305087037035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45931.305087037035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45931.305087037035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45931.305087037035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45931.305087037035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45931.305087037035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45931.305087037035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45931.305087037035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45931.305087037035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45931.305087037035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45931.305087037035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45931.305087037035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45931.305087037035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45931.305087037035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45931.305087037035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45931.305087037035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45931.305087037035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45931.305087037035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45931.305087037035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45931.305087037035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45931.305087037035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45931.305087037035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45931.305087037035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45931.305087037035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45931.305087037035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45931.305087037035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45931.305087037035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45931.305087037035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45931.305087037035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45931.305087037035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45931.305087037035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45931.305087037035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45931.305087037035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45931.305087037035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45931.305087037035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45931.305087037035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45931.305087037035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45931.305087037035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45931.305087037035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45931.305087037035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45931.305087037035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45931.305087037035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45931.305087037035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45931.305087037035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45931.305087037035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45931.305087037035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45931.305087037035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45931.305087037035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45931.305087037035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45931.305087037035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45931.305087037035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45931.305087037035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45931.305087037035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45931.305087037035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45931.305087037035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45931.305087037035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45931.305087037035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45931.305087037035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45931.305087037035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45931.305087037035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45931.305087037035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45931.305087037035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45931.305087037035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45931.305087037035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45931.305087037035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45931.305087037035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45931.305087037035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45931.305087037035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45931.305087037035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45931.305087037035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45931.305087037035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45931.305087037035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45931.305087037035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45931.305087037035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45931.305087037035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45931.305087037035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45931.305087037035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45931.305087037035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45931.305087037035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45931.305087037035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45931.305087037035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45931.305087037035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45931.305087037035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45931.305087037035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45931.305087037035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45931.305087037035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45931.305087037035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45931.305087037035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45931.305087037035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45931.305087037035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45931.305087037035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45931.305087037035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45931.305087037035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45931.305087037035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45931.305087037035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45931.305087037035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45931.305087037035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45931.305087037035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45931.305087037035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45931.305087037035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45931.305087037035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45931.305087037035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45931.305087037035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45931.305087037035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45931.305087037035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45931.305087037035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45931.305087037035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45931.305087037035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45931.305087037035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45931.305087037035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45931.305087037035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45931.305087037035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45931.305087037035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45931.305087037035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45931.305087037035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45931.305087037035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45931.305087037035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45931.305087037035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45931.305087037035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45931.305087037035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45931.305087037035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45931.305087037035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45931.305087037035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45931.305087037035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45931.305087037035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45931.305087037035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45931.305087037035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45931.305087037035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45931.305087037035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45931.305087037035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45931.305087037035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45931.305087037035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45931.305087037035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45931.305087037035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45931.305087037035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45931.305087037035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45931.305087037035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45931.305087037035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45931.305087037035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45931.305087037035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45931.305087037035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45931.305087037035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45931.305087037035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45931.305087037035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45931.305087037035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45931.305087037035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45931.305087037035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45931.305087037035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45931.305087037035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45931.305087037035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45931.305087037035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45931.305087037035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45931.305087037035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45931.305087037035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45931.305087037035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45931.305087037035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45931.305087037035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45931.305087037035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45931.305087037035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45931.305087037035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45931.305087037035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45931.305087037035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45931.305087037035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45931.305087037035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45931.305087037035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45931.305087037035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45931.305087037035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45931.305087037035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45931.305087037035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45931.305087037035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45931.305087037035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45931.305087037035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45931.305087037035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45931.305087037035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45931.305087037035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45931.305087037035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45931.305087037035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45931.305087037035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45931.305087037035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45931.305087037035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45931.305087037035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45931.305087037035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45931.305087037035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45931.305087037035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45931.305087037035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45931.305087037035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45931.305087037035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45931.305087037035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45931.305087037035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45931.305087037035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45931.305087037035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45931.305087037035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45931.305087037035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45931.305087037035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45931.305087037035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45931.305087037035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45931.305087037035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45931.305087037035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45931.305087037035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45931.305087037035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45931.305087037035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45931.305087037035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45931.305087037035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45931.305087037035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45931.305087037035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45931.305087037035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45931.305087037035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45931.305087037035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45931.305087037035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45931.305087037035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45931.305087037035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45931.305087037035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45931.305087037035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45931.305087037035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45931.305087037035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45931.305087037035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45931.305087037035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45931.305087037035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45931.305087037035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45931.305087037035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45931.305087037035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45931.305087037035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45931.305087037035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45931.305087037035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45931.305087037035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45931.305087037035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45931.305087037035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45931.305087037035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45931.305087037035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45931.305087037035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45931.305087037035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45931.305087037035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45931.305087037035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45931.305087037035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45931.305087037035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45931.305087037035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45931.305087037035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45931.305087037035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45931.305087037035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45931.305087037035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45931.305087037035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45931.305087037035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45931.305087037035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45931.305087037035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45931.305087037035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45931.305087037035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45931.305087037035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45931.305087037035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45931.305087037035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45931.305087037035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45931.305087037035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45931.305087037035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45931.305087037035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45931.305087037035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45931.305087037035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45931.305087037035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45931.305087037035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45931.305087037035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45931.305087037035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45931.305087037035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45931.305087037035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45931.305087037035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45931.305087037035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45931.305087037035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45931.305087037035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45931.305087037035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45931.305087037035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45931.305087037035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45931.305087037035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45931.305087037035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45931.305087037035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45931.305087037035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45931.305087037035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45931.305087037035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45931.305087037035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45931.305087037035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45931.305087037035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45931.305087037035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45931.305087037035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45931.305087037035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45931.305087037035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45931.305087037035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45931.305087037035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45931.305087037035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45931.305087037035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45931.305087037035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45931.305087037035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45931.305087037035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45931.305087037035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45931.305087037035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45931.305087037035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45931.305087037035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45931.305087037035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45931.305087037035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45931.305087037035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45931.305087037035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45931.305087037035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45931.305087037035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45931.305087037035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45931.305087037035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45931.305087037035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45931.305087037035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45931.305087037035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45931.305087037035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45931.305087037035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45931.305087037035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45931.305087037035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45931.305087037035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45931.305087037035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45931.305087037035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45931.305087037035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45931.305087037035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45931.305087037035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45931.305087037035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45931.305087037035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45931.305087037035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45931.305087037035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45931.305087037035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45931.305087037035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45931.305087037035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45931.305087037035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45931.305087037035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45931.305087037035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45931.305087037035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45931.305087037035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45931.305087037035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45931.305087037035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45931.305087037035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45931.305087037035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45931.305087037035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45931.305087037035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45931.305087037035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45931.305087037035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45931.305087037035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45931.305087037035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45931.305087037035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45931.305087037035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45931.305087037035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45931.305087037035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45931.305087037035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45931.305087037035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45931.305087037035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45931.305087037035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45931.305087037035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45931.305087037035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45931.305087037035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45931.305087037035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45931.305087037035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45931.305087037035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45931.305087037035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45931.305087037035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45931.305087037035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45931.305087037035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45931.305087037035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45931.305087037035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45931.305087037035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45931.305087037035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45931.305087037035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45931.305087037035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45931.305087037035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45931.305087037035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45931.305087037035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45931.305087037035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45931.305087037035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45931.305087037035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45931.305087037035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45931.305087037035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45931.305087037035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45931.305087037035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45931.305087037035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45931.305087037035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45931.305087037035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45931.305087037035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45931.305087037035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45931.305087037035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45931.305087037035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45931.305087037035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45931.305087037035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45931.305087037035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45931.305087037035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45931.305087037035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45931.305087037035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45931.305087037035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45931.305087037035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45931.305087037035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45931.305087037035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45931.305087037035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45931.305087037035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45931.305087037035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45931.305087037035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45931.305087037035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45931.305087037035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45931.305087037035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45931.305087037035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45931.305087037035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45931.305087037035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45931.305087037035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45931.305087037035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45931.305087037035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45931.305087037035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45931.305087037035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45931.305087037035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45931.305087037035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45931.305087037035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45931.305087037035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45931.305087037035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45931.305087037035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45931.305087037035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45931.305087037035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45931.305087037035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45931.305087037035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45931.305087037035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45931.305087037035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45931.305087037035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45931.305087037035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45931.305087037035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45931.305087037035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45931.305087037035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45931.305087037035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45931.305087037035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45931.305087037035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45931.305087037035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45931.305087037035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45931.305087037035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45931.305087037035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45931.305087037035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45931.305087037035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45931.305087037035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45931.305087037035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45931.305087037035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45931.305087037035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45931.305087037035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45931.305087037035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45931.305087037035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45931.305087037035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45931.305087037035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45931.305087037035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45931.305087037035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45931.305087037035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45931.305087037035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45931.305087037035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45931.305087037035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45931.305087037035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45931.305087037035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45931.305087037035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45931.305087037035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45931.305087037035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45931.305087037035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45931.305087037035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45931.305087037035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45931.305087037035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45931.305087037035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45931.305087037035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45931.305087037035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45931.305087037035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45931.305087037035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45931.305087037035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45931.305087037035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45931.305087037035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45931.305087037035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45931.305087037035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45931.305087037035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45931.305087037035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45931.305087037035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45931.305087037035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45931.305087037035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45931.305087037035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45931.305087037035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45931.305087037035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45931.305087037035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45931.305087037035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45931.305087037035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45931.305087037035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45931.305087037035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45931.305087037035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45931.305087037035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45931.305087037035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45931.305087037035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45931.305087037035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45931.305087037035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45931.305087037035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45931.305087037035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45931.305087037035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45931.305087037035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45931.305087037035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45931.305087037035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45931.305087037035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45931.305087037035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45931.305087037035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45931.305087037035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45931.305087037035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45931.305087037035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45931.305087037035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45931.305087037035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45931.305087037035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45931.305087037035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45931.305087037035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45931.305087037035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45931.305087037035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45931.305087037035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45931.305087037035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45931.305087037035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45931.305087037035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45931.305087037035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45931.305087037035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45931.305087037035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45931.305087037035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45931.305087037035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45931.305087037035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45931.305087037035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45931.305087037035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45931.305087037035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45931.305087037035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45931.305087037035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45931.305087037035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45931.305087037035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45931.305087037035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45931.305087037035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45931.305087037035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45931.305087037035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45931.305087037035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45931.305087037035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45931.305087037035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45931.305087037035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45931.305087037035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45931.305087037035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45931.305087037035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45931.305087037035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45931.305087037035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45931.305087037035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45931.305087037035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45931.305087037035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45931.305087037035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45931.305087037035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45931.305087037035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45931.305087037035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45931.305087037035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45931.305087037035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45931.305087037035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45931.305087037035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45931.305087037035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45931.305087037035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45931.305087037035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45931.305087037035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45931.305087037035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45931.305087037035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45931.305087037035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45931.305087037035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45931.305087037035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45931.305087037035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45931.305087037035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45931.305087037035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45931.305087037035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45931.305087037035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45931.305087037035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45931.305087037035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45931.305087037035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45931.305087037035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45931.305087037035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45931.305087037035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45931.305087037035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45931.305087037035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45931.305087037035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45931.305087037035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45931.305087037035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45931.305087037035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45931.305087037035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45931.305087037035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45931.305087037035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45931.305087037035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45931.305087037035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45931.305087037035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45931.305087037035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45931.305087037035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45931.305087037035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45931.305087037035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45931.305087037035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45931.305087037035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45931.305087037035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45931.305087037035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45931.305087037035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45931.305087037035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45931.305087037035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45931.305087037035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45931.305087037035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45931.305087037035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45931.305087037035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45931.305087037035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45931.305087037035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45931.305087037035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45931.305087037035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45931.305087037035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45931.305087037035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45931.305087037035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45931.305087037035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45931.305087037035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45931.305087037035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45931.305087037035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45931.305087037035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45931.305087037035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45931.305087037035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45931.305087037035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45931.305087037035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45931.305087037035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45931.305087037035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45931.305087037035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45931.305087037035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45931.305087037035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45931.305087037035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45931.305087037035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45931.305087037035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45931.305087037035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45931.305087037035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45931.305087037035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45931.305087037035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45931.305087037035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45931.305087037035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45931.305087037035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45931.305087037035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45931.305087037035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45931.305087037035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45931.305087037035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45931.305087037035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45931.305087037035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45931.305087037035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45931.305087037035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45931.305087037035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45931.305087037035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45931.305087037035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45931.305087037035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45931.305087037035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45931.305087037035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45931.305087037035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45931.305087037035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45931.305087037035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45931.305087037035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45931.305087037035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45931.305087037035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45931.305087037035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45931.305087037035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45931.305087037035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45931.305087037035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45931.305087037035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45931.305087037035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45931.305087037035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45931.305087037035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45931.305087037035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45931.305087037035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45931.305087037035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45931.305087037035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45931.305087037035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45931.305087037035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45931.305087037035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45931.305087037035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45931.305087037035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45931.305087037035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45931.305087037035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45931.305087037035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45931.305087037035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45931.305087037035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45931.305087037035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45931.305087037035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45931.305087037035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45931.305087037035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45931.305087037035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45931.305087037035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45931.305087037035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45931.305087037035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45931.305087037035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45931.305087037035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45931.305087037035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45931.305087037035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45931.305087037035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45931.305087037035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45931.305087037035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45931.305087037035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45931.305087037035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45931.305087037035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45931.305087037035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45931.305087037035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45931.305087037035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45931.305087037035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45931.305087037035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45931.305087037035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45931.305087037035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45931.305087037035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45931.305087037035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45931.305087037035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45931.305087037035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45931.305087037035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45931.305087037035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45931.305087037035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45931.305087037035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45931.305087037035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45931.305087037035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45931.305087037035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45931.305087037035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45931.305087037035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45931.305087037035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45931.305087037035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45931.305087037035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45931.305087037035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45931.305087037035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45931.305087037035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45931.305087037035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45931.305087037035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45931.305087037035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45931.305087037035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45931.305087037035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45931.305087037035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45931.305087037035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45931.305087037035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45931.305087037035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45931.305087037035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45931.305087037035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45931.305087037035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45931.305087037035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45931.305087037035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45931.305087037035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45931.305087037035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45931.305087037035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45931.305087037035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45931.305087037035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45931.305087037035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45931.305087037035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45931.305087037035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45931.305087037035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45931.305087037035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45931.305087037035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45931.305087037035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45931.305087037035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45931.305087037035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45931.305087037035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45931.305087037035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45931.305087037035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45931.305087037035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45931.305087037035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45931.305087037035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45931.305087037035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45931.305087037035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45931.305087037035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45931.305087037035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45931.305087037035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45931.305087037035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45931.305087037035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45931.305087037035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45931.305087037035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45931.305087037035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45931.305087037035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45931.305087037035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45931.305087037035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45931.305087037035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45931.305087037035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45931.305087037035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45931.305087037035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45931.305087037035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45931.305087037035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45931.305087037035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45931.305087037035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45931.305087037035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45931.305087037035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45931.305087037035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45931.305087037035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45931.305087037035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45931.305087037035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45931.305087037035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45931.305087037035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45931.305087037035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45931.305087037035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45931.305087037035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45931.305087037035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45931.305087037035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45931.305087037035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45931.305087037035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45931.305087037035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45931.305087037035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45931.305087037035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45931.305087037035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45931.305087037035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45931.305087037035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45931.305087037035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45931.305087037035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45931.305087037035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45931.305087037035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45931.305087037035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45931.305087037035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45931.305087037035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45931.305087037035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45931.305087037035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45931.305087037035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45931.305087037035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45931.305087037035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45931.305087037035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45931.305087037035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45931.305087037035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45931.305087037035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45931.305087037035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45931.305087037035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45931.305087037035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45931.305087037035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45931.305087037035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45931.305087037035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45931.305087037035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45931.305087037035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45931.305087037035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45931.305087037035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45931.305087037035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45931.305087037035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45931.305087037035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45931.305087037035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45931.305087037035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45931.305087037035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45931.305087037035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45931.305087037035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45931.305087037035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45931.305087037035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45931.305087037035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45931.305087037035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45931.305087037035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45931.305087037035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45931.305087037035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45931.305087037035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45931.305087037035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45931.305087037035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45931.305087037035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45931.305087037035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45931.305087037035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45931.305087037035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45931.305087037035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45931.305087037035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45931.305087037035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45931.305087037035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45931.305087037035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45931.305087037035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45931.305087037035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45931.305087037035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45931.305087037035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45931.305087037035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45931.305087037035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45931.305087037035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45931.305087037035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45931.305087037035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45931.305087037035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45931.305087037035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45931.305087037035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45931.305087037035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45931.305087037035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45931.305087037035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45931.305087037035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45931.305087037035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45931.305087037035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45931.305087037035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45931.305087037035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45931.305087037035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45931.305087037035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45931.305087037035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45931.305087037035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45931.305087037035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45931.305087037035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45931.305087037035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45931.305087037035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45931.305087037035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45931.305087037035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45931.305087037035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45931.305087037035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45931.305087037035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45931.305087037035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45931.305087037035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45931.305087037035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45931.305087037035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45931.305087037035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45931.305087037035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45931.305087037035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45931.305087037035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45931.305087037035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45931.305087037035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45931.305087037035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45931.305087037035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45931.305087037035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45931.305087037035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45931.305087037035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45931.305087037035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45931.305087037035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45931.305087037035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45931.305087037035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45931.305087037035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45931.305087037035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45931.305087037035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45931.305087037035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45931.305087037035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45931.305087037035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45931.305087037035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45931.305087037035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45931.305087037035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45931.305087037035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45931.305087037035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45931.305087037035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45931.305087037035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45931.305087037035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45931.305087037035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45931.305087037035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45931.305087037035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45931.305087037035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45931.305087037035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45931.305087037035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45931.305087037035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45931.305087037035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45931.305087037035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45931.305087037035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45931.305087037035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45931.305087037035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45931.305087037035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45931.305087037035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45931.305087037035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45931.305087037035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45931.305087037035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45931.305087037035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45931.305087037035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45931.305087037035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45931.305087037035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45931.305087037035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45931.305087037035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45931.305087037035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45931.305087037035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45931.305087037035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45931.305087037035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45931.305087037035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45931.305087037035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45931.305087037035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45931.305087037035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45931.305087037035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45931.305087037035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45931.305087037035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45931.305087037035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45931.305087037035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45931.305087037035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45931.305087037035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45931.305087037035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45931.305087037035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45931.305087037035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45931.305087037035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45931.305087037035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45931.305087037035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45931.305087037035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45931.305087037035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45931.305087037035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45931.305087037035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45931.305087037035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45931.305087037035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45931.305087037035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45931.305087037035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45931.305087037035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45931.305087037035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45931.305087037035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45931.305087037035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45931.305087037035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45931.305087037035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45931.305087037035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45931.305087037035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45931.305087037035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45931.305087037035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45931.305087037035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45931.305087037035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45931.305087037035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45931.305087037035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45931.305087037035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45931.305087037035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45931.305087037035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45931.305087037035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45931.305087037035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45931.305087037035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45931.305087037035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45931.305087037035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45931.305087037035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45931.305087037035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45931.305087037035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45931.305087037035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45931.305087037035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45931.305087037035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45931.305087037035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45931.305087037035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45931.305087037035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45931.305087037035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45931.305087037035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45931.305087037035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45931.305087037035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45931.305087037035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45931.305087037035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45931.305087037035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45931.305087037035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45931.305087037035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45931.305087037035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45931.305087037035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45931.305087037035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45931.305087037035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45931.305087037035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45931.305087037035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45931.305087037035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45931.305087037035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45931.305087037035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45931.305087037035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45931.305087037035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45931.305087037035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45931.305087037035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45931.305087037035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45931.305087037035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45931.305087037035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45931.305087037035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45931.305087037035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45931.305087037035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45931.305087037035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45931.305087037035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45931.305087037035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45931.305087037035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45931.305087037035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45931.305087037035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45931.305087037035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45931.305087037035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45931.305087037035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45931.305087037035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45931.305087037035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45931.305087037035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45931.305087037035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45931.305087037035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45931.305087037035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45931.305087037035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45931.305087037035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45931.305087037035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45931.305087037035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45931.305087037035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45931.305087037035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45931.305087037035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45931.305087037035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45931.305087037035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45931.305087037035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45931.305087037035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45931.305087037035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45931.305087037035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45931.305087037035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45931.305087037035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45931.305087037035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45931.305087037035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45931.305087037035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45931.305087037035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45931.305087037035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45931.305087037035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45931.305087037035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45931.305087037035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45931.305087037035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45931.305087037035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45931.305087037035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45931.305087037035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45931.305087037035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45931.305087037035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45931.305087037035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45931.305087037035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45931.305087037035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45931.305087037035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45931.305087037035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45931.305087037035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45931.305087037035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45931.305087037035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45931.305087037035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45931.305087037035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45931.305087037035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45931.305087037035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45931.305087037035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45931.305087037035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45931.305087037035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45931.305087037035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45931.305087037035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45931.305087037035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45931.305087037035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45931.305087037035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45931.305087037035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45931.305087037035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45931.305087037035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45931.305087037035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45931.305087037035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45931.305087037035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45931.305087037035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45931.305087037035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45931.305087037035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45931.305087037035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45931.305087037035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45931.305087037035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45931.305087037035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45931.305087037035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45931.305087037035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45931.305087037035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45931.305087037035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45931.305087037035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45931.305087037035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45931.305087037035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45931.305087037035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45931.305087037035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45931.305087037035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45931.305087037035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45931.305087037035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45931.305087037035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45931.305087037035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45931.305087037035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45931.305087037035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45931.305087037035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45931.305087037035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45931.305087037035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45931.305087037035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45931.305087037035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45931.305087037035</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45931.305087037035</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45931.305087037035</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45931.305087037035</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45931.305087037035</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45931.305087037035</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3:E1238 F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227.82436944443907</v>
      </c>
      <c r="H2" s="113">
        <v>45703.474768518521</v>
      </c>
      <c r="I2" s="110" t="str">
        <f>IFERROR(VLOOKUP(D2,DB!A:F,6,0),"")</f>
        <v>SCECO</v>
      </c>
      <c r="J2" s="110" t="str">
        <f>IFERROR(VLOOKUP(D2,DB!A:G,7,0),"")</f>
        <v>Dead</v>
      </c>
      <c r="K2" s="115" t="s">
        <v>39060</v>
      </c>
      <c r="L2" s="107" t="str">
        <f>IFERROR(VLOOKUP(D2,DB!A:I,9,0),"")</f>
        <v>Latis</v>
      </c>
    </row>
    <row r="3" spans="1:16" ht="15" customHeight="1">
      <c r="A3" s="110" t="s">
        <v>39061</v>
      </c>
      <c r="B3" s="110" t="str">
        <f>IFERROR(VLOOKUP(D3,DB!A:K,11,0),"")</f>
        <v>R4</v>
      </c>
      <c r="C3" s="111">
        <v>2</v>
      </c>
      <c r="D3" s="107" t="s">
        <v>39062</v>
      </c>
      <c r="E3" s="112" t="s">
        <v>38964</v>
      </c>
      <c r="F3" s="113">
        <v>45930.890277777777</v>
      </c>
      <c r="G3" s="114">
        <f ca="1">IFERROR(NOW()-F3,"")</f>
        <v>0.41480925925861811</v>
      </c>
      <c r="H3" s="113">
        <v>45930.847372685188</v>
      </c>
      <c r="I3" s="110" t="str">
        <f>IFERROR(VLOOKUP(D3,DB!A:F,6,0),"")</f>
        <v>SCECO</v>
      </c>
      <c r="J3" s="110" t="str">
        <f>IFERROR(VLOOKUP(D3,DB!A:G,7,0),"")</f>
        <v>In progress</v>
      </c>
      <c r="K3" s="115" t="s">
        <v>39063</v>
      </c>
      <c r="L3" s="107" t="str">
        <f>IFERROR(VLOOKUP(D3,DB!A:I,9,0),"")</f>
        <v>Latis</v>
      </c>
    </row>
    <row r="4" spans="1:16" ht="15" customHeight="1">
      <c r="A4" s="110"/>
      <c r="B4" s="110" t="str">
        <f>IFERROR(VLOOKUP(D4,DB!A:K,11,0),"")</f>
        <v/>
      </c>
      <c r="C4" s="111"/>
      <c r="D4" s="107"/>
      <c r="E4" s="112"/>
      <c r="F4" s="113"/>
      <c r="G4" s="114">
        <f ca="1">IFERROR(NOW()-F4,"")</f>
        <v>45931.305087037035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45931.305087037035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45931.305087037035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45931.305087037035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45931.305087037035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45931.305087037035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45931.305087037035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45931.305087037035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45931.305087037035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45931.305087037035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45931.305087037035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45931.305087037035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45931.305087037035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45931.305087037035</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45931.305087037035</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45931.305087037035</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45931.305087037035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45931.305087037035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45931.305087037035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45931.305087037035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45931.305087037035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45931.305087037035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45931.305087037035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45931.305087037035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45931.305087037035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45931.305087037035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45931.305087037035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45931.305087037035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45931.305087037035</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39.473026851846953</v>
      </c>
      <c r="H2" s="38">
        <v>45891.790393518517</v>
      </c>
      <c r="I2" s="37" t="str">
        <f>IFERROR(VLOOKUP(D2,DB!A:F,6,0),"")</f>
        <v>Generator-SG</v>
      </c>
      <c r="J2" s="37" t="str">
        <f>IFERROR(VLOOKUP(D2,DB!A:G,7,0),"")</f>
        <v>Vandalized</v>
      </c>
      <c r="K2" s="37" t="s">
        <v>39065</v>
      </c>
      <c r="L2" s="37" t="str">
        <f>IFERROR(VLOOKUP(D2,DB!A:I,9,0),"")</f>
        <v>Latis</v>
      </c>
      <c r="M2" s="139"/>
    </row>
    <row r="3" spans="1:13" ht="30.75">
      <c r="A3" s="37" t="s">
        <v>39066</v>
      </c>
      <c r="B3" s="37" t="str">
        <f>IFERROR(VLOOKUP(D3,DB!A:K,11,0),"")</f>
        <v>R5</v>
      </c>
      <c r="C3" s="37">
        <v>1</v>
      </c>
      <c r="D3" s="37" t="s">
        <v>31295</v>
      </c>
      <c r="E3" s="37" t="s">
        <v>38967</v>
      </c>
      <c r="F3" s="38">
        <v>45926.188877314817</v>
      </c>
      <c r="G3" s="39">
        <f ca="1">IFERROR(NOW()-F3,"-")</f>
        <v>5.1162097222186276</v>
      </c>
      <c r="H3" s="38">
        <v>45926.158159722225</v>
      </c>
      <c r="I3" s="37" t="str">
        <f>IFERROR(VLOOKUP(D3,DB!A:F,6,0),"")</f>
        <v>SCECO</v>
      </c>
      <c r="J3" s="37" t="str">
        <f>IFERROR(VLOOKUP(D3,DB!A:G,7,0),"")</f>
        <v>Good</v>
      </c>
      <c r="K3" s="37" t="s">
        <v>39067</v>
      </c>
      <c r="L3" s="37" t="str">
        <f>IFERROR(VLOOKUP(D3,DB!A:I,9,0),"")</f>
        <v>Latis</v>
      </c>
      <c r="M3" s="139"/>
    </row>
    <row r="4" spans="1:13" ht="15">
      <c r="A4" s="37"/>
      <c r="B4" s="37" t="str">
        <f>IFERROR(VLOOKUP(D4,DB!A:K,11,0),"")</f>
        <v/>
      </c>
      <c r="C4" s="37"/>
      <c r="D4" s="37"/>
      <c r="E4" s="37"/>
      <c r="F4" s="38"/>
      <c r="G4" s="39">
        <f ca="1">IFERROR(NOW()-F4,"-")</f>
        <v>45931.305087037035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45931.305087037035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45931.305087037035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45931.305087037035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45931.305087037035</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45931.305087037035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45931.305087037035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45931.305087037035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45931.305087037035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45931.305087037035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45931.305087037035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45931.305087037035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45931.305087037035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45931.305087037035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45931.305087037035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45931.305087037035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45931.305087037035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45931.305087037035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45931.305087037035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45931.305087037035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45931.305087037035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45931.305087037035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45931.305087037035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45931.305087037035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45931.305087037035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45931.305087037035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45931.305087037035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45931.305087037035</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45931.305087037035</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45931.305087037035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45931.305087037035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45931.305087037035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45931.305087037035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45931.305087037035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45931.305087037035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45931.305087037035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45931.305087037035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45931.305087037035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45931.305087037035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45931.305087037035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45931.305087037035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45931.305087037035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45931.305087037035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45931.305087037035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45931.305087037035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45931.305087037035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45931.305087037035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45931.305087037035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45931.305087037035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45931.305087037035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45931.305087037035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45931.305087037035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45931.305087037035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45931.305087037035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45931.305087037035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45931.305087037035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45931.305087037035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45931.305087037035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45931.305087037035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45931.305087037035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45931.305087037035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45931.305087037035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45931.305087037035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45931.305087037035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45931.305087037035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45931.305087037035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45931.305087037035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45931.305087037035</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45931.305087037035</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45931.305087037035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45931.305087037035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45931.305087037035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45931.305087037035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45931.305087037035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45931.305087037035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45931.305087037035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45931.305087037035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45931.305087037035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45931.305087037035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45931.305087037035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45931.305087037035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45931.305087037035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45931.305087037035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45931.305087037035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45931.305087037035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45931.305087037035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45931.305087037035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45931.305087037035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45931.305087037035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45931.305087037035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45931.305087037035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45931.305087037035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45931.305087037035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45931.305087037035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45931.305087037035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45931.305087037035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45931.305087037035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45931.305087037035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45931.305087037035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45931.305087037035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45931.305087037035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45931.305087037035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45931.305087037035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45931.305087037035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45931.305087037035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45931.305087037035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45931.305087037035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45931.305087037035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45931.305087037035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45931.305087037035</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45931.305087037035</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45931.305087037035</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45931.305087037035</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45931.305087037035</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45931.305087037035</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45931.305087037035</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45931.305087037035</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45931.305087037035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45931.305087037035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45931.305087037035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45931.305087037035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45931.305087037035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45931.305087037035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45931.305087037035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45931.305087037035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45931.305087037035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45931.305087037035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45931.305087037035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45931.305087037035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45931.305087037035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45931.305087037035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45931.305087037035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45931.305087037035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45931.305087037035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45931.305087037035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45931.305087037035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45931.305087037035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45931.305087037035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45931.305087037035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45931.305087037035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45931.305087037035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45931.305087037035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45931.305087037035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45931.305087037035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45931.305087037035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45931.305087037035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45931.305087037035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45931.305087037035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45931.305087037035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45931.305087037035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45931.305087037035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45931.305087037035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45931.305087037035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45931.305087037035</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45931.305087037035</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45931.305087037035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45931.305087037035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45931.305087037035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45931.305087037035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45931.305087037035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45931.305087037035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45931.305087037035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45931.305087037035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45931.305087037035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45931.305087037035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45931.305087037035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45931.305087037035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45931.305087037035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45931.305087037035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45931.305087037035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45931.305087037035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45931.305087037035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45931.305087037035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45931.305087037035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45931.305087037035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45931.305087037035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45931.305087037035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45931.305087037035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45931.305087037035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45931.305087037035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45931.305087037035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45931.305087037035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45931.305087037035</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45931.305087037035</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45931.305087037035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45931.305087037035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45931.305087037035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45931.305087037035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45931.305087037035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45931.305087037035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45931.305087037035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45931.305087037035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45931.305087037035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45931.305087037035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45931.305087037035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45931.305087037035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45931.305087037035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45931.305087037035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45931.305087037035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45931.305087037035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45931.305087037035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45931.305087037035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45931.305087037035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45931.305087037035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45931.305087037035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45931.305087037035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45931.305087037035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45931.305087037035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45931.305087037035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45931.305087037035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45931.305087037035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45931.305087037035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45931.305087037035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45931.305087037035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45931.305087037035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45931.305087037035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45931.305087037035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45931.305087037035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45931.305087037035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45931.305087037035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45931.305087037035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45931.305087037035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45931.305087037035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45931.305087037035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45931.305087037035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45931.305087037035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45931.305087037035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45931.305087037035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45931.305087037035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45931.305087037035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45931.305087037035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45931.305087037035</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45931.305087037035</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45931.305087037035</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45931.305087037035</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45931.305087037035</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45931.305087037035</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45931.305087037035</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3"/>
  <sheetViews>
    <sheetView workbookViewId="0">
      <selection activeCell="A6" sqref="A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39068</v>
      </c>
      <c r="B2" s="75" t="s">
        <v>5398</v>
      </c>
      <c r="C2" s="75">
        <v>1</v>
      </c>
      <c r="D2" s="75" t="s">
        <v>32861</v>
      </c>
      <c r="E2" s="100" t="s">
        <v>39069</v>
      </c>
      <c r="F2" s="88">
        <v>45929.14371527778</v>
      </c>
      <c r="G2" s="89">
        <f ca="1">IFERROR(NOW()-F2,"-")</f>
        <v>2.1613717592554167</v>
      </c>
      <c r="H2" s="102">
        <v>45929.455266203702</v>
      </c>
      <c r="I2" s="75" t="str">
        <f>IFERROR(VLOOKUP(D2,DB!A:F,6,0),"")</f>
        <v>SCECO</v>
      </c>
      <c r="J2" s="119" t="str">
        <f>IFERROR(VLOOKUP(D2,DB!A:G,7,0),"")</f>
        <v>In progress</v>
      </c>
      <c r="K2" s="101" t="s">
        <v>39070</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39071</v>
      </c>
      <c r="B3" s="75" t="s">
        <v>5398</v>
      </c>
      <c r="C3" s="75">
        <v>1</v>
      </c>
      <c r="D3" s="75" t="s">
        <v>34463</v>
      </c>
      <c r="E3" s="100" t="s">
        <v>39069</v>
      </c>
      <c r="F3" s="88">
        <v>45926.772847222222</v>
      </c>
      <c r="G3" s="89">
        <f ca="1">IFERROR(NOW()-F3,"-")</f>
        <v>4.5322398148127832</v>
      </c>
      <c r="H3" s="102">
        <v>45927.449074074073</v>
      </c>
      <c r="I3" s="75" t="str">
        <f>IFERROR(VLOOKUP(D3,DB!A:F,6,0),"")</f>
        <v>SCECO</v>
      </c>
      <c r="J3" s="119" t="str">
        <f>IFERROR(VLOOKUP(D3,DB!A:G,7,0),"")</f>
        <v>Weak</v>
      </c>
      <c r="K3" s="101" t="s">
        <v>39070</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39072</v>
      </c>
      <c r="B4" s="75" t="s">
        <v>5398</v>
      </c>
      <c r="C4" s="75">
        <v>1</v>
      </c>
      <c r="D4" s="75" t="s">
        <v>33408</v>
      </c>
      <c r="E4" s="100" t="s">
        <v>39069</v>
      </c>
      <c r="F4" s="88">
        <v>45927.117546296293</v>
      </c>
      <c r="G4" s="89">
        <f ca="1">IFERROR(NOW()-F4,"-")</f>
        <v>4.1875407407424063</v>
      </c>
      <c r="H4" s="102">
        <v>45926.848171296297</v>
      </c>
      <c r="I4" s="75" t="str">
        <f>IFERROR(VLOOKUP(D4,DB!A:F,6,0),"")</f>
        <v>SCECO</v>
      </c>
      <c r="J4" s="119" t="str">
        <f>IFERROR(VLOOKUP(D4,DB!A:G,7,0),"")</f>
        <v>Dead</v>
      </c>
      <c r="K4" s="101" t="s">
        <v>39070</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39073</v>
      </c>
      <c r="B5" s="140" t="str">
        <f>IFERROR(VLOOKUP(D5,DB!A:K,11,0),"")</f>
        <v>R6</v>
      </c>
      <c r="C5" s="140">
        <v>2</v>
      </c>
      <c r="D5" s="140" t="s">
        <v>33233</v>
      </c>
      <c r="E5" s="140" t="s">
        <v>38964</v>
      </c>
      <c r="F5" s="141">
        <v>45931.266840277778</v>
      </c>
      <c r="G5" s="142">
        <f ca="1">IFERROR(NOW()-F5,"-")</f>
        <v>3.8246759257162921E-2</v>
      </c>
      <c r="H5" s="141">
        <v>45931.255046296297</v>
      </c>
      <c r="I5" s="140" t="str">
        <f>IFERROR(VLOOKUP(D5,DB!A:F,6,0),"")</f>
        <v>SCECO</v>
      </c>
      <c r="J5" s="140" t="str">
        <f>IFERROR(VLOOKUP(D5,DB!A:G,7,0),"")</f>
        <v>Vandalized</v>
      </c>
      <c r="K5" s="140" t="s">
        <v>39074</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45931.305087037035</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45931.305087037035</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45931.305087037035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45931.305087037035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45931.305087037035</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45931.305087037035</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45931.305087037035</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45931.305087037035</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21"/>
      <c r="B14" s="120" t="str">
        <f>IFERROR(VLOOKUP(D14,DB!A:K,11,0),"")</f>
        <v/>
      </c>
      <c r="C14" s="122"/>
      <c r="D14" s="100"/>
      <c r="E14" s="100"/>
      <c r="F14" s="124"/>
      <c r="G14" s="89">
        <f ca="1">IFERROR(NOW()-F14,"-")</f>
        <v>45931.305087037035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45931.305087037035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45931.305087037035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45931.305087037035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45931.305087037035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45931.305087037035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45931.305087037035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45931.305087037035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45931.305087037035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45931.305087037035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45931.305087037035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45931.305087037035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45931.305087037035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45931.305087037035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45931.305087037035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45931.305087037035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45931.305087037035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45931.305087037035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45931.305087037035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45931.305087037035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45931.305087037035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45931.305087037035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45931.305087037035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45931.305087037035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45931.305087037035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45931.305087037035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45931.305087037035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45931.305087037035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45931.305087037035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45931.305087037035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45931.305087037035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45931.305087037035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45931.305087037035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45931.305087037035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45931.305087037035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45931.305087037035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45931.305087037035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45931.305087037035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45931.305087037035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45931.305087037035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45931.305087037035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45931.305087037035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45931.305087037035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45931.305087037035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45931.305087037035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45931.305087037035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45931.305087037035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45931.305087037035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45931.305087037035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45931.305087037035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45931.305087037035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45931.305087037035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45931.305087037035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45931.305087037035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45931.305087037035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45931.305087037035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45931.305087037035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45931.305087037035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45931.305087037035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45931.305087037035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45931.305087037035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45931.305087037035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45931.305087037035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45931.305087037035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45931.305087037035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45931.305087037035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45931.305087037035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45931.305087037035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45931.305087037035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45931.305087037035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45931.305087037035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45931.305087037035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45931.305087037035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45931.305087037035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45931.305087037035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45931.305087037035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45931.305087037035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45931.305087037035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45931.305087037035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45931.305087037035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45931.305087037035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45931.305087037035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45931.305087037035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45931.305087037035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45931.305087037035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45931.305087037035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45931.305087037035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45931.305087037035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45931.305087037035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45931.305087037035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45931.305087037035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45931.305087037035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45931.305087037035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45931.305087037035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45931.305087037035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45931.305087037035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45931.305087037035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45931.305087037035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45931.305087037035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45931.305087037035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45931.305087037035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45931.305087037035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45931.305087037035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45931.305087037035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45931.305087037035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45931.305087037035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45931.305087037035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45931.305087037035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45931.305087037035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45931.305087037035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45931.305087037035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45931.305087037035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45931.305087037035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45931.305087037035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45931.305087037035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45931.305087037035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45931.305087037035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45931.305087037035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45931.305087037035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45931.305087037035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45931.305087037035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45931.305087037035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45931.305087037035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45931.305087037035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45931.305087037035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45931.305087037035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45931.305087037035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45931.305087037035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45931.305087037035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45931.305087037035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45931.305087037035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45931.305087037035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45931.305087037035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45931.305087037035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45931.305087037035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45931.305087037035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45931.305087037035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45931.305087037035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45931.305087037035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45931.305087037035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45931.305087037035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45931.305087037035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45931.305087037035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45931.305087037035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45931.305087037035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45931.305087037035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45931.305087037035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45931.305087037035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45931.305087037035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45931.305087037035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45931.305087037035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45931.305087037035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45931.305087037035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45931.305087037035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45931.305087037035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45931.305087037035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45931.305087037035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45931.305087037035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45931.305087037035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45931.305087037035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45931.305087037035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45931.305087037035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45931.305087037035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45931.305087037035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45931.305087037035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45931.305087037035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45931.305087037035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45931.305087037035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45931.305087037035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45931.305087037035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45931.305087037035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45931.305087037035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45931.305087037035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45931.305087037035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45931.305087037035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45931.305087037035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45931.305087037035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45931.305087037035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45931.305087037035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45931.305087037035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45931.305087037035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45931.305087037035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45931.305087037035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45931.305087037035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45931.305087037035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45931.305087037035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45931.305087037035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45931.305087037035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45931.305087037035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45931.305087037035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45931.305087037035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45931.305087037035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45931.305087037035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45931.305087037035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45931.305087037035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45931.305087037035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45931.305087037035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45931.305087037035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45931.305087037035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45931.305087037035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45931.305087037035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45931.305087037035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45931.305087037035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45931.305087037035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45931.305087037035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45931.305087037035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45931.305087037035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45931.305087037035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45931.305087037035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45931.305087037035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45931.305087037035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45931.305087037035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45931.305087037035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45931.305087037035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45931.305087037035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45931.305087037035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45931.305087037035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45931.305087037035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45931.305087037035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45931.305087037035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45931.305087037035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45931.305087037035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45931.305087037035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45931.305087037035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45931.305087037035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45931.305087037035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45931.305087037035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45931.305087037035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45931.305087037035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45931.305087037035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45931.305087037035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45931.305087037035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45931.305087037035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45931.305087037035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45931.305087037035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45931.305087037035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45931.305087037035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45931.305087037035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45931.305087037035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45931.305087037035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45931.305087037035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45931.305087037035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45931.305087037035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45931.305087037035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45931.305087037035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45931.305087037035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45931.305087037035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45931.305087037035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45931.305087037035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45931.305087037035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45931.305087037035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45931.305087037035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45931.305087037035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45931.305087037035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45931.305087037035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45931.305087037035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45931.305087037035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45931.305087037035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45931.305087037035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45931.305087037035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45931.305087037035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45931.305087037035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45931.305087037035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45931.305087037035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45931.305087037035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45931.305087037035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45931.305087037035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45931.305087037035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45931.305087037035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45931.305087037035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45931.305087037035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45931.305087037035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45931.305087037035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45931.305087037035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45931.305087037035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45931.305087037035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45931.305087037035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45931.305087037035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45931.305087037035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45931.305087037035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45931.305087037035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45931.305087037035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45931.305087037035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45931.305087037035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45931.305087037035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45931.305087037035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45931.305087037035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45931.305087037035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45931.305087037035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45931.305087037035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45931.305087037035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45931.305087037035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45931.305087037035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45931.305087037035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45931.305087037035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45931.305087037035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45931.305087037035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45931.305087037035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45931.305087037035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45931.305087037035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45931.305087037035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45931.305087037035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45931.305087037035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45931.305087037035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45931.305087037035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45931.305087037035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45931.305087037035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45931.305087037035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45931.305087037035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45931.305087037035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45931.305087037035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45931.305087037035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45931.305087037035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45931.305087037035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45931.305087037035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45931.305087037035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45931.305087037035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45931.305087037035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45931.305087037035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45931.305087037035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45931.305087037035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45931.305087037035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45931.305087037035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45931.305087037035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45931.305087037035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45931.305087037035</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45931.305087037035</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45931.305087037035</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45931.305087037035</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45931.305087037035</v>
      </c>
      <c r="H343" s="124"/>
      <c r="I343" s="120" t="str">
        <f>IFERROR(VLOOKUP(D343,DB!A:F,6,0),"")</f>
        <v/>
      </c>
      <c r="J343" s="119" t="str">
        <f>IFERROR(VLOOKUP(D343,DB!A:G,7,0),"")</f>
        <v/>
      </c>
      <c r="K343" s="125"/>
      <c r="L343" s="126" t="str">
        <f>IFERROR(VLOOKUP(D343,DB!A:I,9,0),"")</f>
        <v/>
      </c>
    </row>
  </sheetData>
  <dataValidations count="2">
    <dataValidation allowBlank="1" showInputMessage="1" showErrorMessage="1" sqref="E1" xr:uid="{380493DB-286A-4683-AF55-C78F04945A49}"/>
    <dataValidation type="list" allowBlank="1" showInputMessage="1" showErrorMessage="1" sqref="D14:D22 E5:E3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2025-10-01T04:19:19Z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