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66" documentId="13_ncr:1_{F6CB121F-512D-4AA6-A0C1-0FB36C537598}" xr6:coauthVersionLast="47" xr6:coauthVersionMax="47" xr10:uidLastSave="{3DF051F9-F8A0-4ACE-A6AA-0E37D011E52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<sst xmlns="http://schemas.openxmlformats.org/spreadsheetml/2006/main" count="178577" uniqueCount="39074">
  <si>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</si>
  <si>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</si>
  <si>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</si>
  <si>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</si>
  <si>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</si>
  <si>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</si>
  <si>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</si>
  <si>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</si>
  <si>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</si>
  <si>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</si>
  <si>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</si>
  <si>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</si>
  <si>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</si>
  <si>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</si>
  <si>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</si>
  <si>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</si>
  <si>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</si>
  <si>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</si>
  <si>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</si>
  <si>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</si>
  <si>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</si>
  <si>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</si>
  <si>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</si>
  <si>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</si>
  <si>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</si>
  <si>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</si>
  <si>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</si>
  <si>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</si>
  <si>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</si>
  <si>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</si>
  <si>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</si>
  <si>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</si>
  <si>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</si>
  <si>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</si>
  <si>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</si>
  <si>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</si>
  <si>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</si>
  <si>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</si>
  <si>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</si>
  <si>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</si>
  <si>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</si>
  <si>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</si>
  <si>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</si>
  <si>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</si>
  <si>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</si>
  <si>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</si>
  <si>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</si>
  <si>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</si>
  <si>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</si>
  <si>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</si>
  <si>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</si>
  <si>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</si>
  <si>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</si>
  <si>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</si>
  <si>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</si>
  <si>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</si>
  <si>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</si>
  <si>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</si>
  <si>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</si>
  <si>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</si>
  <si>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</si>
  <si>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</si>
  <si>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</si>
  <si>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</si>
  <si>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</si>
  <si>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</si>
  <si>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</si>
  <si>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</si>
  <si>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</si>
  <si>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</si>
  <si>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</si>
  <si>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</si>
  <si>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</si>
  <si>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</si>
  <si>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</si>
  <si>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</si>
  <si>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</si>
  <si>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</si>
  <si>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</si>
  <si>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</si>
  <si>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</si>
  <si>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</si>
  <si>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</si>
  <si>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</si>
  <si>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</si>
  <si>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</si>
  <si>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</si>
  <si>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</si>
  <si>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</si>
  <si>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</si>
  <si>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</si>
  <si>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</si>
  <si>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</si>
  <si>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</si>
  <si>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</si>
  <si>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</si>
  <si>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</si>
  <si>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</si>
  <si>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</si>
  <si>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</si>
  <si>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</si>
  <si>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</si>
  <si>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</si>
  <si>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</si>
  <si>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</si>
  <si>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</si>
  <si>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</si>
  <si>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</si>
  <si>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</si>
  <si>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</si>
  <si>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</si>
  <si>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</si>
  <si>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</si>
  <si>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</si>
  <si>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</si>
  <si>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</si>
  <si>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</si>
  <si>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</si>
  <si>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</si>
  <si>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</si>
  <si>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</si>
  <si>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</si>
  <si>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</si>
  <si>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</si>
  <si>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</si>
  <si>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</si>
  <si>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</si>
  <si>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</si>
  <si>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</si>
  <si>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</si>
  <si>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</si>
  <si>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</si>
  <si>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</si>
  <si>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</si>
  <si>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</si>
  <si>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</si>
  <si>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</si>
  <si>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</si>
  <si>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</si>
  <si>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</si>
  <si>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</si>
  <si>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</si>
  <si>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</si>
  <si>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</si>
  <si>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</si>
  <si>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</si>
  <si>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</si>
  <si>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</si>
  <si>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</si>
  <si>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</si>
  <si>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</si>
  <si>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</si>
  <si>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</si>
  <si>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</si>
  <si>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</si>
  <si>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</si>
  <si>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</si>
  <si>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</si>
  <si>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</si>
  <si>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</si>
  <si>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</si>
  <si>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</si>
  <si>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</si>
  <si>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</si>
  <si>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</si>
  <si>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</si>
  <si>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</si>
  <si>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</si>
  <si>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</si>
  <si>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</si>
  <si>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</si>
  <si>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</si>
  <si>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</si>
  <si>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</si>
  <si>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</si>
  <si>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</si>
  <si>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</si>
  <si>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</si>
  <si>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</si>
  <si>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</si>
  <si>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</si>
  <si>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</si>
  <si>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</si>
  <si>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</si>
  <si>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</si>
  <si>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</si>
  <si>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</si>
  <si>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</si>
  <si>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</si>
  <si>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</si>
  <si>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</si>
  <si>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</si>
  <si>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</si>
  <si>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</si>
  <si>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</si>
  <si>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</si>
  <si>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</si>
  <si>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</si>
  <si>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</si>
  <si>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</si>
  <si>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</si>
  <si>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</si>
  <si>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</si>
  <si>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</si>
  <si>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</si>
  <si>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</si>
  <si>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</si>
  <si>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</si>
  <si>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</si>
  <si>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</si>
  <si>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</si>
  <si>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</si>
  <si>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</si>
  <si>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</si>
  <si>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</si>
  <si>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</si>
  <si>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</si>
  <si>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</si>
  <si>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</si>
  <si>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</si>
  <si>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</si>
  <si>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</si>
  <si>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</si>
  <si>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</si>
  <si>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</si>
  <si>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</si>
  <si>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</si>
  <si>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</si>
  <si>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</si>
  <si>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</si>
  <si>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</si>
  <si>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</si>
  <si>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</si>
  <si>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</si>
  <si>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</si>
  <si>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</si>
  <si>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</si>
  <si>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</si>
  <si>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</si>
  <si>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</si>
  <si>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</si>
  <si>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</si>
  <si>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</si>
  <si>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</si>
  <si>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</si>
  <si>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</si>
  <si>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</si>
  <si>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</si>
  <si>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</si>
  <si>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</si>
  <si>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</si>
  <si>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</si>
  <si>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</si>
  <si>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</si>
  <si>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</si>
  <si>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</si>
  <si>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</si>
  <si>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</si>
  <si>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</si>
  <si>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</si>
  <si>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</si>
  <si>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</si>
  <si>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</si>
  <si>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</si>
  <si>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</si>
  <si>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</si>
  <si>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</si>
  <si>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</si>
  <si>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</si>
  <si>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</si>
  <si>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</si>
  <si>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</si>
  <si>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</si>
  <si>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</si>
  <si>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</si>
  <si>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</si>
  <si>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</si>
  <si>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</si>
  <si>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</si>
  <si>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</si>
  <si>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</si>
  <si>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</si>
  <si>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</si>
  <si>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</si>
  <si>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</si>
  <si>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</si>
  <si>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</si>
  <si>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</si>
  <si>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</si>
  <si>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</si>
  <si>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</si>
  <si>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</si>
  <si>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</si>
  <si>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</si>
  <si>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</si>
  <si>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</si>
  <si>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</si>
  <si>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</si>
  <si>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</si>
  <si>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</si>
  <si>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</si>
  <si>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</si>
  <si>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</si>
  <si>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</si>
  <si>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</si>
  <si>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</si>
  <si>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</si>
  <si>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</si>
  <si>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</si>
  <si>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</si>
  <si>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</si>
  <si>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</si>
  <si>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</si>
  <si>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</si>
  <si>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</si>
  <si>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</si>
  <si>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</si>
  <si>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</si>
  <si>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</si>
  <si>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</si>
  <si>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</si>
  <si>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</si>
  <si>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</si>
  <si>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</si>
  <si>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</si>
  <si>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</si>
  <si>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</si>
  <si>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</si>
  <si>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</si>
  <si>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</si>
  <si>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</si>
  <si>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</si>
  <si>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</si>
  <si>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</si>
  <si>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</si>
  <si>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</si>
  <si>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</si>
  <si>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</si>
  <si>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</si>
  <si>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</si>
  <si>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</si>
  <si>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</si>
  <si>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</si>
  <si>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</si>
  <si>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</si>
  <si>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</si>
  <si>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</si>
  <si>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</si>
  <si>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</si>
  <si>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</si>
  <si>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</si>
  <si>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</si>
  <si>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</si>
  <si>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</si>
  <si>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</si>
  <si>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</si>
  <si>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</si>
  <si>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</si>
  <si>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</si>
  <si>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</si>
  <si>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</si>
  <si>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</si>
  <si>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</si>
  <si>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</si>
  <si>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</si>
  <si>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</si>
  <si>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</si>
  <si>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</si>
  <si>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</si>
  <si>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</si>
  <si>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</si>
  <si>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</si>
  <si>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</si>
  <si>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</si>
  <si>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</si>
  <si>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</si>
  <si>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</si>
  <si>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</si>
  <si>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</si>
  <si>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</si>
  <si>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</si>
  <si>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</si>
  <si>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</si>
  <si>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</si>
  <si>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</si>
  <si>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</si>
  <si>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</si>
  <si>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</si>
  <si>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</si>
  <si>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</si>
  <si>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</si>
  <si>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</si>
  <si>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</si>
  <si>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</si>
  <si>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</si>
  <si>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</si>
  <si>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</si>
  <si>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</si>
  <si>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</si>
  <si>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</si>
  <si>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</si>
  <si>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</si>
  <si>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</si>
  <si>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</si>
  <si>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</si>
  <si>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</si>
  <si>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</si>
  <si>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</si>
  <si>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</si>
  <si>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</si>
  <si>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</si>
  <si>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</si>
  <si>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</si>
  <si>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</si>
  <si>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</si>
  <si>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</si>
  <si>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</si>
  <si>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</si>
  <si>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</si>
  <si>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</si>
  <si>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</si>
  <si>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</si>
  <si>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</si>
  <si>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</si>
  <si>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</si>
  <si>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</si>
  <si>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</si>
  <si>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</si>
  <si>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</si>
  <si>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</si>
  <si>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</si>
  <si>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</si>
  <si>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</si>
  <si>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</si>
  <si>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</si>
  <si>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</si>
  <si>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</si>
  <si>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</si>
  <si>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</si>
  <si>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</si>
  <si>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</si>
  <si>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</si>
  <si>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</si>
  <si>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</si>
  <si>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</si>
  <si>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</si>
  <si>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</si>
  <si>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</si>
  <si>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</si>
  <si>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</si>
  <si>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</si>
  <si>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</si>
  <si>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</si>
  <si>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</si>
  <si>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</si>
  <si>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</si>
  <si>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</si>
  <si>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</si>
  <si>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</si>
  <si>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</si>
  <si>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</si>
  <si>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</si>
  <si>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</si>
  <si>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</si>
  <si>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</si>
  <si>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</si>
  <si>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</si>
  <si>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</si>
  <si>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</si>
  <si>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</si>
  <si>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</si>
  <si>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</si>
  <si>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</si>
  <si>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</si>
  <si>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</si>
  <si>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</si>
  <si>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</si>
  <si>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</si>
  <si>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</si>
  <si>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</si>
  <si>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</si>
  <si>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</si>
  <si>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</si>
  <si>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</si>
  <si>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</si>
  <si>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</si>
  <si>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</si>
  <si>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</si>
  <si>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</si>
  <si>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</si>
  <si>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</si>
  <si>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</si>
  <si>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</si>
  <si>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</si>
  <si>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</si>
  <si>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</si>
  <si>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</si>
  <si>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</si>
  <si>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</si>
  <si>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</si>
  <si>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</si>
  <si>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</si>
  <si>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</si>
  <si>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</si>
  <si>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</si>
  <si>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</si>
  <si>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</si>
  <si>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</si>
  <si>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</si>
  <si>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</si>
  <si>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</si>
  <si>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</si>
  <si>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</si>
  <si>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</si>
  <si>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</si>
  <si>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</si>
  <si>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</si>
  <si>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</si>
  <si>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</si>
  <si>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</si>
  <si>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</si>
  <si>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</si>
  <si>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</si>
  <si>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</si>
  <si>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</si>
  <si>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</si>
  <si>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</si>
  <si>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</si>
  <si>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</si>
  <si>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</si>
  <si>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</si>
  <si>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</si>
  <si>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</si>
  <si>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</si>
  <si>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</si>
  <si>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</si>
  <si>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</si>
  <si>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</si>
  <si>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</si>
  <si>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</si>
  <si>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</si>
  <si>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</si>
  <si>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</si>
  <si>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</si>
  <si>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</si>
  <si>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</si>
  <si>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</si>
  <si>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</si>
  <si>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</si>
  <si>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</si>
  <si>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</si>
  <si>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</si>
  <si>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</si>
  <si>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</si>
  <si>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</si>
  <si>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</si>
  <si>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</si>
  <si>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</si>
  <si>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</si>
  <si>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</si>
  <si>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</si>
  <si>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</si>
  <si>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</si>
  <si>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</si>
  <si>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</si>
  <si>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</si>
  <si>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</si>
  <si>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</si>
  <si>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</si>
  <si>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</si>
  <si>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</si>
  <si>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</si>
  <si>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</si>
  <si>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</si>
  <si>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</si>
  <si>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</si>
  <si>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</si>
  <si>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</si>
  <si>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</si>
  <si>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</si>
  <si>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</si>
  <si>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</si>
  <si>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</si>
  <si>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</si>
  <si>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</si>
  <si>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</si>
  <si>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</si>
  <si>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</si>
  <si>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</si>
  <si>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</si>
  <si>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</si>
  <si>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</si>
  <si>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</si>
  <si>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</si>
  <si>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</si>
  <si>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</si>
  <si>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</si>
  <si>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</si>
  <si>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</si>
  <si>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</si>
  <si>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</si>
  <si>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</si>
  <si>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</si>
  <si>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</si>
  <si>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</si>
  <si>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</si>
  <si>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</si>
  <si>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</si>
  <si>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</si>
  <si>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</si>
  <si>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</si>
  <si>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</si>
  <si>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</si>
  <si>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</si>
  <si>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</si>
  <si>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</si>
  <si>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</si>
  <si>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</si>
  <si>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</si>
  <si>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</si>
  <si>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</si>
  <si>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</si>
  <si>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</si>
  <si>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</si>
  <si>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</si>
  <si>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</si>
  <si>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</si>
  <si>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</si>
  <si>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</si>
  <si>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</si>
  <si>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</si>
  <si>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</si>
  <si>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</si>
  <si>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</si>
  <si>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</si>
  <si>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</si>
  <si>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</si>
  <si>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</si>
  <si>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</si>
  <si>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</si>
  <si>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</si>
  <si>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</si>
  <si>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</si>
  <si>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</si>
  <si>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</si>
  <si>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</si>
  <si>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</si>
  <si>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</si>
  <si>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</si>
  <si>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</si>
  <si>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</si>
  <si>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</si>
  <si>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</si>
  <si>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</si>
  <si>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</si>
  <si>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</si>
  <si>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</si>
  <si>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</si>
  <si>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</si>
  <si>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</si>
  <si>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</si>
  <si>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</si>
  <si>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</si>
  <si>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</si>
  <si>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</si>
  <si>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</si>
  <si>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</si>
  <si>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</si>
  <si>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</si>
  <si>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</si>
  <si>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</si>
  <si>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</si>
  <si>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</si>
  <si>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</si>
  <si>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</si>
  <si>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</si>
  <si>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</si>
  <si>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</si>
  <si>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</si>
  <si>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</si>
  <si>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</si>
  <si>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</si>
  <si>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</si>
  <si>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</si>
  <si>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</si>
  <si>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</si>
  <si>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</si>
  <si>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</si>
  <si>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</si>
  <si>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</si>
  <si>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</si>
  <si>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</si>
  <si>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</si>
  <si>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</si>
  <si>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</si>
  <si>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</si>
  <si>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</si>
  <si>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</si>
  <si>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</si>
  <si>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</si>
  <si>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</si>
  <si>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</si>
  <si>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</si>
  <si>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</si>
  <si>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</si>
  <si>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</si>
  <si>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</si>
  <si>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</si>
  <si>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</si>
  <si>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</si>
  <si>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</si>
  <si>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</si>
  <si>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</si>
  <si>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</si>
  <si>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</si>
  <si>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</si>
  <si>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</si>
  <si>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</si>
  <si>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</si>
  <si>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</si>
  <si>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</si>
  <si>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</si>
  <si>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</si>
  <si>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</si>
  <si>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</si>
  <si>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</si>
  <si>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</si>
  <si>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</si>
  <si>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</si>
  <si>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</si>
  <si>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</si>
  <si>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</si>
  <si>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</si>
  <si>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</si>
  <si>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</si>
  <si>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</si>
  <si>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</si>
  <si>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</si>
  <si>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</si>
  <si>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</si>
  <si>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</si>
  <si>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</si>
  <si>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</si>
  <si>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</si>
  <si>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</si>
  <si>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</si>
  <si>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</si>
  <si>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</si>
  <si>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</si>
  <si>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</si>
  <si>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</si>
  <si>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</si>
  <si>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</si>
  <si>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</si>
  <si>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</si>
  <si>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</si>
  <si>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</si>
  <si>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</si>
  <si>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</si>
  <si>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</si>
  <si>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</si>
  <si>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</si>
  <si>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</si>
  <si>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</si>
  <si>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</si>
  <si>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</si>
  <si>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</si>
  <si>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</si>
  <si>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</si>
  <si>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</si>
  <si>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</si>
  <si>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</si>
  <si>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</si>
  <si>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</si>
  <si>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</si>
  <si>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</si>
  <si>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</si>
  <si>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</si>
  <si>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</si>
  <si>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</si>
  <si>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</si>
  <si>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</si>
  <si>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</si>
  <si>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</si>
  <si>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</si>
  <si>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</si>
  <si>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</si>
  <si>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</si>
  <si>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</si>
  <si>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</si>
  <si>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</si>
  <si>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</si>
  <si>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</si>
  <si>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</si>
  <si>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</si>
  <si>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</si>
  <si>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</si>
  <si>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</si>
  <si>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</si>
  <si>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</si>
  <si>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</si>
  <si>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</si>
  <si>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</si>
  <si>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</si>
  <si>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</si>
  <si>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</si>
  <si>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</si>
  <si>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</si>
  <si>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</si>
  <si>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</si>
  <si>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</si>
  <si>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</si>
  <si>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</si>
  <si>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</si>
  <si>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</si>
  <si>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</si>
  <si>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</si>
  <si>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</si>
  <si>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</si>
  <si>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</si>
  <si>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</si>
  <si>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</si>
  <si>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</si>
  <si>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</si>
  <si>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</si>
  <si>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</si>
  <si>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</si>
  <si>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</si>
  <si>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</si>
  <si>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</si>
  <si>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</si>
  <si>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</si>
  <si>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</si>
  <si>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</si>
  <si>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</si>
  <si>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</si>
  <si>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</si>
  <si>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</si>
  <si>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</si>
  <si>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</si>
  <si>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</si>
  <si>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</si>
  <si>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</si>
  <si>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</si>
  <si>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</si>
  <si>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</si>
  <si>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</si>
  <si>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</si>
  <si>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</si>
  <si>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</si>
  <si>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</si>
  <si>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</si>
  <si>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</si>
  <si>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</si>
  <si>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</si>
  <si>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</si>
  <si>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</si>
  <si>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</si>
  <si>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</si>
  <si>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</si>
  <si>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</si>
  <si>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</si>
  <si>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</si>
  <si>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</si>
  <si>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</si>
  <si>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</si>
  <si>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</si>
  <si>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</si>
  <si>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</si>
  <si>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</si>
  <si>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</si>
  <si>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</si>
  <si>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</si>
  <si>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</si>
  <si>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</si>
  <si>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</si>
  <si>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</si>
  <si>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</si>
  <si>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</si>
  <si>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</si>
  <si>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</si>
  <si>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</si>
  <si>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</si>
  <si>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</si>
  <si>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</si>
  <si>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</si>
  <si>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</si>
  <si>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</si>
  <si>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</si>
  <si>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</si>
  <si>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</si>
  <si>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</si>
  <si>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</si>
  <si>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</si>
  <si>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</si>
  <si>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</si>
  <si>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</si>
  <si>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</si>
  <si>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</si>
  <si>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</si>
  <si>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</si>
  <si>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</si>
  <si>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</si>
  <si>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</si>
  <si>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</si>
  <si>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</si>
  <si>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</si>
  <si>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</si>
  <si>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</si>
  <si>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</si>
  <si>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</si>
  <si>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</si>
  <si>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</si>
  <si>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</si>
  <si>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</si>
  <si>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</si>
  <si>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</si>
  <si>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</si>
  <si>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</si>
  <si>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</si>
  <si>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</si>
  <si>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</si>
  <si>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</si>
  <si>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</si>
  <si>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</si>
  <si>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</si>
  <si>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</si>
  <si>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</si>
  <si>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</si>
  <si>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</si>
  <si>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</si>
  <si>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</si>
  <si>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</si>
  <si>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</si>
  <si>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</si>
  <si>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</si>
  <si>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</si>
  <si>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</si>
  <si>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</si>
  <si>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</si>
  <si>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</si>
  <si>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</si>
  <si>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</si>
  <si>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</si>
  <si>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</si>
  <si>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</si>
  <si>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</si>
  <si>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</si>
  <si>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</si>
  <si>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</si>
  <si>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</si>
  <si>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</si>
  <si>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</si>
  <si>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</si>
  <si>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</si>
  <si>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</si>
  <si>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</si>
  <si>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</si>
  <si>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</si>
  <si>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</si>
  <si>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</si>
  <si>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</si>
  <si>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</si>
  <si>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</si>
  <si>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</si>
  <si>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</si>
  <si>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</si>
  <si>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</si>
  <si>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</si>
  <si>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</si>
  <si>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</si>
  <si>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</si>
  <si>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</si>
  <si>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</si>
  <si>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</si>
  <si>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</si>
  <si>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</si>
  <si>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</si>
  <si>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</si>
  <si>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</si>
  <si>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</si>
  <si>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</si>
  <si>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</si>
  <si>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</si>
  <si>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</si>
  <si>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</si>
  <si>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</si>
  <si>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</si>
  <si>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</si>
  <si>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</si>
  <si>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</si>
  <si>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</si>
  <si>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</si>
  <si>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</si>
  <si>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</si>
  <si>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</si>
  <si>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</si>
  <si>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</si>
  <si>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</si>
  <si>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</si>
  <si>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</si>
  <si>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</si>
  <si>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</si>
  <si>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</si>
  <si>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</si>
  <si>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</si>
  <si>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</si>
  <si>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</si>
  <si>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</si>
  <si>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</si>
  <si>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</si>
  <si>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</si>
  <si>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</si>
  <si>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</si>
  <si>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</si>
  <si>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</si>
  <si>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</si>
  <si>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</si>
  <si>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</si>
  <si>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</si>
  <si>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</si>
  <si>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</si>
  <si>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</si>
  <si>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</si>
  <si>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</si>
  <si>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</si>
  <si>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</si>
  <si>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</si>
  <si>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</si>
  <si>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</si>
  <si>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</si>
  <si>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</si>
  <si>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</si>
  <si>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</si>
  <si>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</si>
  <si>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</si>
  <si>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</si>
  <si>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</si>
  <si>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</si>
  <si>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</si>
  <si>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</si>
  <si>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</si>
  <si>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</si>
  <si>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</si>
  <si>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</si>
  <si>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</si>
  <si>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</si>
  <si>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</si>
  <si>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</si>
  <si>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</si>
  <si>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</si>
  <si>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</si>
  <si>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</si>
  <si>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</si>
  <si>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</si>
  <si>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</si>
  <si>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</si>
  <si>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</si>
  <si>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</si>
  <si>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</si>
  <si>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</si>
  <si>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</si>
  <si>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</si>
  <si>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</si>
  <si>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</si>
  <si>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</si>
  <si>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</si>
  <si>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</si>
  <si>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</si>
  <si>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</si>
  <si>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</si>
  <si>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</si>
  <si>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</si>
  <si>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</si>
  <si>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</si>
  <si>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</si>
  <si>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</si>
  <si>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</si>
  <si>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</si>
  <si>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</si>
  <si>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</si>
  <si>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</si>
  <si>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</si>
  <si>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</si>
  <si>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</si>
  <si>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</si>
  <si>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</si>
  <si>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</si>
  <si>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</si>
  <si>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</si>
  <si>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</si>
  <si>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</si>
  <si>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</si>
  <si>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</si>
  <si>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</si>
  <si>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</si>
  <si>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</si>
  <si>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</si>
  <si>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</si>
  <si>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</si>
  <si>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</si>
  <si>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</si>
  <si>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</si>
  <si>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</si>
  <si>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</si>
  <si>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</si>
  <si>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</si>
  <si>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</si>
  <si>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</si>
  <si>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</si>
  <si>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</si>
  <si>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</si>
  <si>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</si>
  <si>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</si>
  <si>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</si>
  <si>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</si>
  <si>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</si>
  <si>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</si>
  <si>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</si>
  <si>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</si>
  <si>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</si>
  <si>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</si>
  <si>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</si>
  <si>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</si>
  <si>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</si>
  <si>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</si>
  <si>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</si>
  <si>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</si>
  <si>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</si>
  <si>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</si>
  <si>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</si>
  <si>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</si>
  <si>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</si>
  <si>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</si>
  <si>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</si>
  <si>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</si>
  <si>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</si>
  <si>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</si>
  <si>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</si>
  <si>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</si>
  <si>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</si>
  <si>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</si>
  <si>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</si>
  <si>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</si>
  <si>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</si>
  <si>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</si>
  <si>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</si>
  <si>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</si>
  <si>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</si>
  <si>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</si>
  <si>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</si>
  <si>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</si>
  <si>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</si>
  <si>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</si>
  <si>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</si>
  <si>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</si>
  <si>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</si>
  <si>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</si>
  <si>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</si>
  <si>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</si>
  <si>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</si>
  <si>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</si>
  <si>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</si>
  <si>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</si>
  <si>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</si>
  <si>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</si>
  <si>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</si>
  <si>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</si>
  <si>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</si>
  <si>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</si>
  <si>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</si>
  <si>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</si>
  <si>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</si>
  <si>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</si>
  <si>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</si>
  <si>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</si>
  <si>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</si>
  <si>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</si>
  <si>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</si>
  <si>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</si>
  <si>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</si>
  <si>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</si>
  <si>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</si>
  <si>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</si>
  <si>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</si>
  <si>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</si>
  <si>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</si>
  <si>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</si>
  <si>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</si>
  <si>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</si>
  <si>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</si>
  <si>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</si>
  <si>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</si>
  <si>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</si>
  <si>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</si>
  <si>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</si>
  <si>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</si>
  <si>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</si>
  <si>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</si>
  <si>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</si>
  <si>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</si>
  <si>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</si>
  <si>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</si>
  <si>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</si>
  <si>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</si>
  <si>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</si>
  <si>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</si>
  <si>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</si>
  <si>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</si>
  <si>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</si>
  <si>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</si>
  <si>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</si>
  <si>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</si>
  <si>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</si>
  <si>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</si>
  <si>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</si>
  <si>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</si>
  <si>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</si>
  <si>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</si>
  <si>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</si>
  <si>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</si>
  <si>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</si>
  <si>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</si>
  <si>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</si>
  <si>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</si>
  <si>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</si>
  <si>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</si>
  <si>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</si>
  <si>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</si>
  <si>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</si>
  <si>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</si>
  <si>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</si>
  <si>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</si>
  <si>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</si>
  <si>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</si>
  <si>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</si>
  <si>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</si>
  <si>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</si>
  <si>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</si>
  <si>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</si>
  <si>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</si>
  <si>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</si>
  <si>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</si>
  <si>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</si>
  <si>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</si>
  <si>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</si>
  <si>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</si>
  <si>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</si>
  <si>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</si>
  <si>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</si>
  <si>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</si>
  <si>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</si>
  <si>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</si>
  <si>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</si>
  <si>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</si>
  <si>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</si>
  <si>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</si>
  <si>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</si>
  <si>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</si>
  <si>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</si>
  <si>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</si>
  <si>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</si>
  <si>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</si>
  <si>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</si>
  <si>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</si>
  <si>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</si>
  <si>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</si>
  <si>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</si>
  <si>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</si>
  <si>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</si>
  <si>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</si>
  <si>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</si>
  <si>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</si>
  <si>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</si>
  <si>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</si>
  <si>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</si>
  <si>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</si>
  <si>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</si>
  <si>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</si>
  <si>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</si>
  <si>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</si>
  <si>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</si>
  <si>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</si>
  <si>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</si>
  <si>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</si>
  <si>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</si>
  <si>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</si>
  <si>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</si>
  <si>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</si>
  <si>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</si>
  <si>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</si>
  <si>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</si>
  <si>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</si>
  <si>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</si>
  <si>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</si>
  <si>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</si>
  <si>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</si>
  <si>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</si>
  <si>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</si>
  <si>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</si>
  <si>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</si>
  <si>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</si>
  <si>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</si>
  <si>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</si>
  <si>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</si>
  <si>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</si>
  <si>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</si>
  <si>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</si>
  <si>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</si>
  <si>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</si>
  <si>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</si>
  <si>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</si>
  <si>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</si>
  <si>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</si>
  <si>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</si>
  <si>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</si>
  <si>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</si>
  <si>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</si>
  <si>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</si>
  <si>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</si>
  <si>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</si>
  <si>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</si>
  <si>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</si>
  <si>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</si>
  <si>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</si>
  <si>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</si>
  <si>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</si>
  <si>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</si>
  <si>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</si>
  <si>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</si>
  <si>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</si>
  <si>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</si>
  <si>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</si>
  <si>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</si>
  <si>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</si>
  <si>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</si>
  <si>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</si>
  <si>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</si>
  <si>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</si>
  <si>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</si>
  <si>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</si>
  <si>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</si>
  <si>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</si>
  <si>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</si>
  <si>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</si>
  <si>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</si>
  <si>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</si>
  <si>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</si>
  <si>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</si>
  <si>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</si>
  <si>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</si>
  <si>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</si>
  <si>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</si>
  <si>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</si>
  <si>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</si>
  <si>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</si>
  <si>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</si>
  <si>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</si>
  <si>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</si>
  <si>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</si>
  <si>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</si>
  <si>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</si>
  <si>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</si>
  <si>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</si>
  <si>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</si>
  <si>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</si>
  <si>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</si>
  <si>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</si>
  <si>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</si>
  <si>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</si>
  <si>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</si>
  <si>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</si>
  <si>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</si>
  <si>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</si>
  <si>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</si>
  <si>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</si>
  <si>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</si>
  <si>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</si>
  <si>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</si>
  <si>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</si>
  <si>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</si>
  <si>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</si>
  <si>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</si>
  <si>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</si>
  <si>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</si>
  <si>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</si>
  <si>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</si>
  <si>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</si>
  <si>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</si>
  <si>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</si>
  <si>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</si>
  <si>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</si>
  <si>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</si>
  <si>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</si>
  <si>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</si>
  <si>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</si>
  <si>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</si>
  <si>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</si>
  <si>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</si>
  <si>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</si>
  <si>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</si>
  <si>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</si>
  <si>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</si>
  <si>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</si>
  <si>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</si>
  <si>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</si>
  <si>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</si>
  <si>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</si>
  <si>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</si>
  <si>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</si>
  <si>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</si>
  <si>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</si>
  <si>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</si>
  <si>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</si>
  <si>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</si>
  <si>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</si>
  <si>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</si>
  <si>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</si>
  <si>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</si>
  <si>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</si>
  <si>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</si>
  <si>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</si>
  <si>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</si>
  <si>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</si>
  <si>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</si>
  <si>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</si>
  <si>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</si>
  <si>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</si>
  <si>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</si>
  <si>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</si>
  <si>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</si>
  <si>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</si>
  <si>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</si>
  <si>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</si>
  <si>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</si>
  <si>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</si>
  <si>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</si>
  <si>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</si>
  <si>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</si>
  <si>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</si>
  <si>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</si>
  <si>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</si>
  <si>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</si>
  <si>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</si>
  <si>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</si>
  <si>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</si>
  <si>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</si>
  <si>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</si>
  <si>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</si>
  <si>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</si>
  <si>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</si>
  <si>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</si>
  <si>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</si>
  <si>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</si>
  <si>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</si>
  <si>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</si>
  <si>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</si>
  <si>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</si>
  <si>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</si>
  <si>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</si>
  <si>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</si>
  <si>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</si>
  <si>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</si>
  <si>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</si>
  <si>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</si>
  <si>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</si>
  <si>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</si>
  <si>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</si>
  <si>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</si>
  <si>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</si>
  <si>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</si>
  <si>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</si>
  <si>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</si>
  <si>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</si>
  <si>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</si>
  <si>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</si>
  <si>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</si>
  <si>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</si>
  <si>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</si>
  <si>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</si>
  <si>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</si>
  <si>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</si>
  <si>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</si>
  <si>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</si>
  <si>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</si>
  <si>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</si>
  <si>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</si>
  <si>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</si>
  <si>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</si>
  <si>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</si>
  <si>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</si>
  <si>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</si>
  <si>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</si>
  <si>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</si>
  <si>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</si>
  <si>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</si>
  <si>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</si>
  <si>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</si>
  <si>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</si>
  <si>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</si>
  <si>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</si>
  <si>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</si>
  <si>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</si>
  <si>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</si>
  <si>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</si>
  <si>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</si>
  <si>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</si>
  <si>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</si>
  <si>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</si>
  <si>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</si>
  <si>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</si>
  <si>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</si>
  <si>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</si>
  <si>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</si>
  <si>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</si>
  <si>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</si>
  <si>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</si>
  <si>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</si>
  <si>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</si>
  <si>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</si>
  <si>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</si>
  <si>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</si>
  <si>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</si>
  <si>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</si>
  <si>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</si>
  <si>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</si>
  <si>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</si>
  <si>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</si>
  <si>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</si>
  <si>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</si>
  <si>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</si>
  <si>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</si>
  <si>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</si>
  <si>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</si>
  <si>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</si>
  <si>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</si>
  <si>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</si>
  <si>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</si>
  <si>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</si>
  <si>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</si>
  <si>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</si>
  <si>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</si>
  <si>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</si>
  <si>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</si>
  <si>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</si>
  <si>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</si>
  <si>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</si>
  <si>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</si>
  <si>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</si>
  <si>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</si>
  <si>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</si>
  <si>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</si>
  <si>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</si>
  <si>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</si>
  <si>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</si>
  <si>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</si>
  <si>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</si>
  <si>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</si>
  <si>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</si>
  <si>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</si>
  <si>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</si>
  <si>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</si>
  <si>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</si>
  <si>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</si>
  <si>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</si>
  <si>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</si>
  <si>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</si>
  <si>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</si>
  <si>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</si>
  <si>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</si>
  <si>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</si>
  <si>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</si>
  <si>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</si>
  <si>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</si>
  <si>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</si>
  <si>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</si>
  <si>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</si>
  <si>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</si>
  <si>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</si>
  <si>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</si>
  <si>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</si>
  <si>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</si>
  <si>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</si>
  <si>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</si>
  <si>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</si>
  <si>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</si>
  <si>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</si>
  <si>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</si>
  <si>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</si>
  <si>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</si>
  <si>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</si>
  <si>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</si>
  <si>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</si>
  <si>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</si>
  <si>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</si>
  <si>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</si>
  <si>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</si>
  <si>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</si>
  <si>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</si>
  <si>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</si>
  <si>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</si>
  <si>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</si>
  <si>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</si>
  <si>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</si>
  <si>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</si>
  <si>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</si>
  <si>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</si>
  <si>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</si>
  <si>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</si>
  <si>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</si>
  <si>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</si>
  <si>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</si>
  <si>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</si>
  <si>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</si>
  <si>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</si>
  <si>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</si>
  <si>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</si>
  <si>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</si>
  <si>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</si>
  <si>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</si>
  <si>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</si>
  <si>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</si>
  <si>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</si>
  <si>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</si>
  <si>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</si>
  <si>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</si>
  <si>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</si>
  <si>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</si>
  <si>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</si>
  <si>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</si>
  <si>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</si>
  <si>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</si>
  <si>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</si>
  <si>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</si>
  <si>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</si>
  <si>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</si>
  <si>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</si>
  <si>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</si>
  <si>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</si>
  <si>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</si>
  <si>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</si>
  <si>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</si>
  <si>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</si>
  <si>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</si>
  <si>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</si>
  <si>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</si>
  <si>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</si>
  <si>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</si>
  <si>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</si>
  <si>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</si>
  <si>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</si>
  <si>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</si>
  <si>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</si>
  <si>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</si>
  <si>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</si>
  <si>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</si>
  <si>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</si>
  <si>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</si>
  <si>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</si>
  <si>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</si>
  <si>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</si>
  <si>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</si>
  <si>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</si>
  <si>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</si>
  <si>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</si>
  <si>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</si>
  <si>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</si>
  <si>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</si>
  <si>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</si>
  <si>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</si>
  <si>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</si>
  <si>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</si>
  <si>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</si>
  <si>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</si>
  <si>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</si>
  <si>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</si>
  <si>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</si>
  <si>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</si>
  <si>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</si>
  <si>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</si>
  <si>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</si>
  <si>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</si>
  <si>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</si>
  <si>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</si>
  <si>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</si>
  <si>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</si>
  <si>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</si>
  <si>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</si>
  <si>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</si>
  <si>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</si>
  <si>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</si>
  <si>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</si>
  <si>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</si>
  <si>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</si>
  <si>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</si>
  <si>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</si>
  <si>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</si>
  <si>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</si>
  <si>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</si>
  <si>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</si>
  <si>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</si>
  <si>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</si>
  <si>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</si>
  <si>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</si>
  <si>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</si>
  <si>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</si>
  <si>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</si>
  <si>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</si>
  <si>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</si>
  <si>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</si>
  <si>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</si>
  <si>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</si>
  <si>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</si>
  <si>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</si>
  <si>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</si>
  <si>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</si>
  <si>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</si>
  <si>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</si>
  <si>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</si>
  <si>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</si>
  <si>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</si>
  <si>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</si>
  <si>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</si>
  <si>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</si>
  <si>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</si>
  <si>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</si>
  <si>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</si>
  <si>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</si>
  <si>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</si>
  <si>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</si>
  <si>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</si>
  <si>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</si>
  <si>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</si>
  <si>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</si>
  <si>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</si>
  <si>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</si>
  <si>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</si>
  <si>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</si>
  <si>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</si>
  <si>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</si>
  <si>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</si>
  <si>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</si>
  <si>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</si>
  <si>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</si>
  <si>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</si>
  <si>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</si>
  <si>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</si>
  <si>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</si>
  <si>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</si>
  <si>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</si>
  <si>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</si>
  <si>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</si>
  <si>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</si>
  <si>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</si>
  <si>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</si>
  <si>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</si>
  <si>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</si>
  <si>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</si>
  <si>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</si>
  <si>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</si>
  <si>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</si>
  <si>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</si>
  <si>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</si>
  <si>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</si>
  <si>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</si>
  <si>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</si>
  <si>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</si>
  <si>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</si>
  <si>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</si>
  <si>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</si>
  <si>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</si>
  <si>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</si>
  <si>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</si>
  <si>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</si>
  <si>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</si>
  <si>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</si>
  <si>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</si>
  <si>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</si>
  <si>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</si>
  <si>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</si>
  <si>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</si>
  <si>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</si>
  <si>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</si>
  <si>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</si>
  <si>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</si>
  <si>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</si>
  <si>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</si>
  <si>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</si>
  <si>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</si>
  <si>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</si>
  <si>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</si>
  <si>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</si>
  <si>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</si>
  <si>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</si>
  <si>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</si>
  <si>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</si>
  <si>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</si>
  <si>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</si>
  <si>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</si>
  <si>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</si>
  <si>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</si>
  <si>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</si>
  <si>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</si>
  <si>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</si>
  <si>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</si>
  <si>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</si>
  <si>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</si>
  <si>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</si>
  <si>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</si>
  <si>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</si>
  <si>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</si>
  <si>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</si>
  <si>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</si>
  <si>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</si>
  <si>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</si>
  <si>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</si>
  <si>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</si>
  <si>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</si>
  <si>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</si>
  <si>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</si>
  <si>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</si>
  <si>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</si>
  <si>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</si>
  <si>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</si>
  <si>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</si>
  <si>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</si>
  <si>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</si>
  <si>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</si>
  <si>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</si>
  <si>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</si>
  <si>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</si>
  <si>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</si>
  <si>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</si>
  <si>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</si>
  <si>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</si>
  <si>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</si>
  <si>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</si>
  <si>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</si>
  <si>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</si>
  <si>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</si>
  <si>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</si>
  <si>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</si>
  <si>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</si>
  <si>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</si>
  <si>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</si>
  <si>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</si>
  <si>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</si>
  <si>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</si>
  <si>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</si>
  <si>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</si>
  <si>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</si>
  <si>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</si>
  <si>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</si>
  <si>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</si>
  <si>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</si>
  <si>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</si>
  <si>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</si>
  <si>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</si>
  <si>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</si>
  <si>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</si>
  <si>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</si>
  <si>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</si>
  <si>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</si>
  <si>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</si>
  <si>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</si>
  <si>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</si>
  <si>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</si>
  <si>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</si>
  <si>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</si>
  <si>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</si>
  <si>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</si>
  <si>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</si>
  <si>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</si>
  <si>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</si>
  <si>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</si>
  <si>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</si>
  <si>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</si>
  <si>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</si>
  <si>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</si>
  <si>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</si>
  <si>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</si>
  <si>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</si>
  <si>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</si>
  <si>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</si>
  <si>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</si>
  <si>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</si>
  <si>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</si>
  <si>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</si>
  <si>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</si>
  <si>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</si>
  <si>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</si>
  <si>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</si>
  <si>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</si>
  <si>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</si>
  <si>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</si>
  <si>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</si>
  <si>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</si>
  <si>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</si>
  <si>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</si>
  <si>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</si>
  <si>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</si>
  <si>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</si>
  <si>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</si>
  <si>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</si>
  <si>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</si>
  <si>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</si>
  <si>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</si>
  <si>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</si>
  <si>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</si>
  <si>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</si>
  <si>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</si>
  <si>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</si>
  <si>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</si>
  <si>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</si>
  <si>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</si>
  <si>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</si>
  <si>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</si>
  <si>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</si>
  <si>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</si>
  <si>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</si>
  <si>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</si>
  <si>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</si>
  <si>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</si>
  <si>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</si>
  <si>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</si>
  <si>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</si>
  <si>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</si>
  <si>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</si>
  <si>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</si>
  <si>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</si>
  <si>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</si>
  <si>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</si>
  <si>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</si>
  <si>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</si>
  <si>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</si>
  <si>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</si>
  <si>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</si>
  <si>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</si>
  <si>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</si>
  <si>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</si>
  <si>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</si>
  <si>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</si>
  <si>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</si>
  <si>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</si>
  <si>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</si>
  <si>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</si>
  <si>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</si>
  <si>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</si>
  <si>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</si>
  <si>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</si>
  <si>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</si>
  <si>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</si>
  <si>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</si>
  <si>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</si>
  <si>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</si>
  <si>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</si>
  <si>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</si>
  <si>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</si>
  <si>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</si>
  <si>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</si>
  <si>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</si>
  <si>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</si>
  <si>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</si>
  <si>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</si>
  <si>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</si>
  <si>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</si>
  <si>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</si>
  <si>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</si>
  <si>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</si>
  <si>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</si>
  <si>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</si>
  <si>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</si>
  <si>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</si>
  <si>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</si>
  <si>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</si>
  <si>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</si>
  <si>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</si>
  <si>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</si>
  <si>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</si>
  <si>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</si>
  <si>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</si>
  <si>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</si>
  <si>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</si>
  <si>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</si>
  <si>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</si>
  <si>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</si>
  <si>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</si>
  <si>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</si>
  <si>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</si>
  <si>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</si>
  <si>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</si>
  <si>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</si>
  <si>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</si>
  <si>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</si>
  <si>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</si>
  <si>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</si>
  <si>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</si>
  <si>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</si>
  <si>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</si>
  <si>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</si>
  <si>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</si>
  <si>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</si>
  <si>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</si>
  <si>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</si>
  <si>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</si>
  <si>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</si>
  <si>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</si>
  <si>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</si>
  <si>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</si>
  <si>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</si>
  <si>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</si>
  <si>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</si>
  <si>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</si>
  <si>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</si>
  <si>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</si>
  <si>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</si>
  <si>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</si>
  <si>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</si>
  <si>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</si>
  <si>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</si>
  <si>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</si>
  <si>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</si>
  <si>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</si>
  <si>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</si>
  <si>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</si>
  <si>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</si>
  <si>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</si>
  <si>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</si>
  <si>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</si>
  <si>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</si>
  <si>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</si>
  <si>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</si>
  <si>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</si>
  <si>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</si>
  <si>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</si>
  <si>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</si>
  <si>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</si>
  <si>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</si>
  <si>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</si>
  <si>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</si>
  <si>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</si>
  <si>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</si>
  <si>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</si>
  <si>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</si>
  <si>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</si>
  <si>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</si>
  <si>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</si>
  <si>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</si>
  <si>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</si>
  <si>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</si>
  <si>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</si>
  <si>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</si>
  <si>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</si>
  <si>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</si>
  <si>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</si>
  <si>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</si>
  <si>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</si>
  <si>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</si>
  <si>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</si>
  <si>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</si>
  <si>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</si>
  <si>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</si>
  <si>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</si>
  <si>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</si>
  <si>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</si>
  <si>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</si>
  <si>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</si>
  <si>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</si>
  <si>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</si>
  <si>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</si>
  <si>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</si>
  <si>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</si>
  <si>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</si>
  <si>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</si>
  <si>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</si>
  <si>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</si>
  <si>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</si>
  <si>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</si>
  <si>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</si>
  <si>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</si>
  <si>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</si>
  <si>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</si>
  <si>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</si>
  <si>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</si>
  <si>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</si>
  <si>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</si>
  <si>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</si>
  <si>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</si>
  <si>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</si>
  <si>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</si>
  <si>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</si>
  <si>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</si>
  <si>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</si>
  <si>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</si>
  <si>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</si>
  <si>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</si>
  <si>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</si>
  <si>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</si>
  <si>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</si>
  <si>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</si>
  <si>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</si>
  <si>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</si>
  <si>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</si>
  <si>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</si>
  <si>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</si>
  <si>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</si>
  <si>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</si>
  <si>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</si>
  <si>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</si>
  <si>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</si>
  <si>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</si>
  <si>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</si>
  <si>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</si>
  <si>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</si>
  <si>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</si>
  <si>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</si>
  <si>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</si>
  <si>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</si>
  <si>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</si>
  <si>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</si>
  <si>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</si>
  <si>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</si>
  <si>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</si>
  <si>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</si>
  <si>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</si>
  <si>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</si>
  <si>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</si>
  <si>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</si>
  <si>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</si>
  <si>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</si>
  <si>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</si>
  <si>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</si>
  <si>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</si>
  <si>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</si>
  <si>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</si>
  <si>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</si>
  <si>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</si>
  <si>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</si>
  <si>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</si>
  <si>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</si>
  <si>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</si>
  <si>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</si>
  <si>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</si>
  <si>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</si>
  <si>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</si>
  <si>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</si>
  <si>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</si>
  <si>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</si>
  <si>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</si>
  <si>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</si>
  <si>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</si>
  <si>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</si>
  <si>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</si>
  <si>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</si>
  <si>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</si>
  <si>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</si>
  <si>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</si>
  <si>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</si>
  <si>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</si>
  <si>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</si>
  <si>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</si>
  <si>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</si>
  <si>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</si>
  <si>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</si>
  <si>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</si>
  <si>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</si>
  <si>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</si>
  <si>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</si>
  <si>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</si>
  <si>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</si>
  <si>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</si>
  <si>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</si>
  <si>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</si>
  <si>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</si>
  <si>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</si>
  <si>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</si>
  <si>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</si>
  <si>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</si>
  <si>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</si>
  <si>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</si>
  <si>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</si>
  <si>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</si>
  <si>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</si>
  <si>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</si>
  <si>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</si>
  <si>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</si>
  <si>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</si>
  <si>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</si>
  <si>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</si>
  <si>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</si>
  <si>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</si>
  <si>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</si>
  <si>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</si>
  <si>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</si>
  <si>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</si>
  <si>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</si>
  <si>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</si>
  <si>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</si>
  <si>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</si>
  <si>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</si>
  <si>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</si>
  <si>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</si>
  <si>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</si>
  <si>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</si>
  <si>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</si>
  <si>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</si>
  <si>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</si>
  <si>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</si>
  <si>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</si>
  <si>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</si>
  <si>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</si>
  <si>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</si>
  <si>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</si>
  <si>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</si>
  <si>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</si>
  <si>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</si>
  <si>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</si>
  <si>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</si>
  <si>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</si>
  <si>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</si>
  <si>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</si>
  <si>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</si>
  <si>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</si>
  <si>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</si>
  <si>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</si>
  <si>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</si>
  <si>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</si>
  <si>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</si>
  <si>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</si>
  <si>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</si>
  <si>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</si>
  <si>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</si>
  <si>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</si>
  <si>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</si>
  <si>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</si>
  <si>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</si>
  <si>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</si>
  <si>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</si>
  <si>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</si>
  <si>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</si>
  <si>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</si>
  <si>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</si>
  <si>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</si>
  <si>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</si>
  <si>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</si>
  <si>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</si>
  <si>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</si>
  <si>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</si>
  <si>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</si>
  <si>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</si>
  <si>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</si>
  <si>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</si>
  <si>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</si>
  <si>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</si>
  <si>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</si>
  <si>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</si>
  <si>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</si>
  <si>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</si>
  <si>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</si>
  <si>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</si>
  <si>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</si>
  <si>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</si>
  <si>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</si>
  <si>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</si>
  <si>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</si>
  <si>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</si>
  <si>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</si>
  <si>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</si>
  <si>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</si>
  <si>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</si>
  <si>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</si>
  <si>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</si>
  <si>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</si>
  <si>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</si>
  <si>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</si>
  <si>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</si>
  <si>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</si>
  <si>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</si>
  <si>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</si>
  <si>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</si>
  <si>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</si>
  <si>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</si>
  <si>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</si>
  <si>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</si>
  <si>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</si>
  <si>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</si>
  <si>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</si>
  <si>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</si>
  <si>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</si>
  <si>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</si>
  <si>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</si>
  <si>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</si>
  <si>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</si>
  <si>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</si>
  <si>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</si>
  <si>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</si>
  <si>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</si>
  <si>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</si>
  <si>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</si>
  <si>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</si>
  <si>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</si>
  <si>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</si>
  <si>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</si>
  <si>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</si>
  <si>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</si>
  <si>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</si>
  <si>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</si>
  <si>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</si>
  <si>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</si>
  <si>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</si>
  <si>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</si>
  <si>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</si>
  <si>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</si>
  <si>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</si>
  <si>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</si>
  <si>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</si>
  <si>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</si>
  <si>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</si>
  <si>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</si>
  <si>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</si>
  <si>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</si>
  <si>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</si>
  <si>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</si>
  <si>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</si>
  <si>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</si>
  <si>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</si>
  <si>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</si>
  <si>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</si>
  <si>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</si>
  <si>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</si>
  <si>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</si>
  <si>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</si>
  <si>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</si>
  <si>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</si>
  <si>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</si>
  <si>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</si>
  <si>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</si>
  <si>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</si>
  <si>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</si>
  <si>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</si>
  <si>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</si>
  <si>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</si>
  <si>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</si>
  <si>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</si>
  <si>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</si>
  <si>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</si>
  <si>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</si>
  <si>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</si>
  <si>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</si>
  <si>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</si>
  <si>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</si>
  <si>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</si>
  <si>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</si>
  <si>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</si>
  <si>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</si>
  <si>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</si>
  <si>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</si>
  <si>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</si>
  <si>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</si>
  <si>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</si>
  <si>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</si>
  <si>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</si>
  <si>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</si>
  <si>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</si>
  <si>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</si>
  <si>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</si>
  <si>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</si>
  <si>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</si>
  <si>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</si>
  <si>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</si>
  <si>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</si>
  <si>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</si>
  <si>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</si>
  <si>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</si>
  <si>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</si>
  <si>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</si>
  <si>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</si>
  <si>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</si>
  <si>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</si>
  <si>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</si>
  <si>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</si>
  <si>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</si>
  <si>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</si>
  <si>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</si>
  <si>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</si>
  <si>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</si>
  <si>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</si>
  <si>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</si>
  <si>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</si>
  <si>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</si>
  <si>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</si>
  <si>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</si>
  <si>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</si>
  <si>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</si>
  <si>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</si>
  <si>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</si>
  <si>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</si>
  <si>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</si>
  <si>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</si>
  <si>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</si>
  <si>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</si>
  <si>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</si>
  <si>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</si>
  <si>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</si>
  <si>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</si>
  <si>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</si>
  <si>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</si>
  <si>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</si>
  <si>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</si>
  <si>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</si>
  <si>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</si>
  <si>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</si>
  <si>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</si>
  <si>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</si>
  <si>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</si>
  <si>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</si>
  <si>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</si>
  <si>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</si>
  <si>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</si>
  <si>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</si>
  <si>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</si>
  <si>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</si>
  <si>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</si>
  <si>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</si>
  <si>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</si>
  <si>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</si>
  <si>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</si>
  <si>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</si>
  <si>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</si>
  <si>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</si>
  <si>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</si>
  <si>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</si>
  <si>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</si>
  <si>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</si>
  <si>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</si>
  <si>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</si>
  <si>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</si>
  <si>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</si>
  <si>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</si>
  <si>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</si>
  <si>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</si>
  <si>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</si>
  <si>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</si>
  <si>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</si>
  <si>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</si>
  <si>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</si>
  <si>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</si>
  <si>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</si>
  <si>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</si>
  <si>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</si>
  <si>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</si>
  <si>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</si>
  <si>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</si>
  <si>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</si>
  <si>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</si>
  <si>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</si>
  <si>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</si>
  <si>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</si>
  <si>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</si>
  <si>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</si>
  <si>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</si>
  <si>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</si>
  <si>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</si>
  <si>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</si>
  <si>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</si>
  <si>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</si>
  <si>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</si>
  <si>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</si>
  <si>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</si>
  <si>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</si>
  <si>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</si>
  <si>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</si>
  <si>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</si>
  <si>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</si>
  <si>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</si>
  <si>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</si>
  <si>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</si>
  <si>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</si>
  <si>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</si>
  <si>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</si>
  <si>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</si>
  <si>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</si>
  <si>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</si>
  <si>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</si>
  <si>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</si>
  <si>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</si>
  <si>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</si>
  <si>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</si>
  <si>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</si>
  <si>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</si>
  <si>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</si>
  <si>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</si>
  <si>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</si>
  <si>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</si>
  <si>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</si>
  <si>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</si>
  <si>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</si>
  <si>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</si>
  <si>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</si>
  <si>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</si>
  <si>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</si>
  <si>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</si>
  <si>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</si>
  <si>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</si>
  <si>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</si>
  <si>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</si>
  <si>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</si>
  <si>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</si>
  <si>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</si>
  <si>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</si>
  <si>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</si>
  <si>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</si>
  <si>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</si>
  <si>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</si>
  <si>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</si>
  <si>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</si>
  <si>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</si>
  <si>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</si>
  <si>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</si>
  <si>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</si>
  <si>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</si>
  <si>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</si>
  <si>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</si>
  <si>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</si>
  <si>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</si>
  <si>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</si>
  <si>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</si>
  <si>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</si>
  <si>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</si>
  <si>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</si>
  <si>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</si>
  <si>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</si>
  <si>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</si>
  <si>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</si>
  <si>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</si>
  <si>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</si>
  <si>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</si>
  <si>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</si>
  <si>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</si>
  <si>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</si>
  <si>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</si>
  <si>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</si>
  <si>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</si>
  <si>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</si>
  <si>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</si>
  <si>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</si>
  <si>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</si>
  <si>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</si>
  <si>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</si>
  <si>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</si>
  <si>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</si>
  <si>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</si>
  <si>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</si>
  <si>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</si>
  <si>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</si>
  <si>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</si>
  <si>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</si>
  <si>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</si>
  <si>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</si>
  <si>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</si>
  <si>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</si>
  <si>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</si>
  <si>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</si>
  <si>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</si>
  <si>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</si>
  <si>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</si>
  <si>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</si>
  <si>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</si>
  <si>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</si>
  <si>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</si>
  <si>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</si>
  <si>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</si>
  <si>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</si>
  <si>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</si>
  <si>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</si>
  <si>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</si>
  <si>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</si>
  <si>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</si>
  <si>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</si>
  <si>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</si>
  <si>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</si>
  <si>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</si>
  <si>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</si>
  <si>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</si>
  <si>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</si>
  <si>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</si>
  <si>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</si>
  <si>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</si>
  <si>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</si>
  <si>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</si>
  <si>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</si>
  <si>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</si>
  <si>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</si>
  <si>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</si>
  <si>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</si>
  <si>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</si>
  <si>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</si>
  <si>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</si>
  <si>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</si>
  <si>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</si>
  <si>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</si>
  <si>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</si>
  <si>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</si>
  <si>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</si>
  <si>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</si>
  <si>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</si>
  <si>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</si>
  <si>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</si>
  <si>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</si>
  <si>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</si>
  <si>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</si>
  <si>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</si>
  <si>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</si>
  <si>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</si>
  <si>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</si>
  <si>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</si>
  <si>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</si>
  <si>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</si>
  <si>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</si>
  <si>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</si>
  <si>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</si>
  <si>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</si>
  <si>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</si>
  <si>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</si>
  <si>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</si>
  <si>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</si>
  <si>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</si>
  <si>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</si>
  <si>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</si>
  <si>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</si>
  <si>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</si>
  <si>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</si>
  <si>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</si>
  <si>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</si>
  <si>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</si>
  <si>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</si>
  <si>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</si>
  <si>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</si>
  <si>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</si>
  <si>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</si>
  <si>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</si>
  <si>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</si>
  <si>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</si>
  <si>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</si>
  <si>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</si>
  <si>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</si>
  <si>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</si>
  <si>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</si>
  <si>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</si>
  <si>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</si>
  <si>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</si>
  <si>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</si>
  <si>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</si>
  <si>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</si>
  <si>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</si>
  <si>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</si>
  <si>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</si>
  <si>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</si>
  <si>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</si>
  <si>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</si>
  <si>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</si>
  <si>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</si>
  <si>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</si>
  <si>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</si>
  <si>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</si>
  <si>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</si>
  <si>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</si>
  <si>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</si>
  <si>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</si>
  <si>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</si>
  <si>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</si>
  <si>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</si>
  <si>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</si>
  <si>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</si>
  <si>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</si>
  <si>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</si>
  <si>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</si>
  <si>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</si>
  <si>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</si>
  <si>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</si>
  <si>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</si>
  <si>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</si>
  <si>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</si>
  <si>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</si>
  <si>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</si>
  <si>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</si>
  <si>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</si>
  <si>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</si>
  <si>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</si>
  <si>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</si>
  <si>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</si>
  <si>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</si>
  <si>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</si>
  <si>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</si>
  <si>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</si>
  <si>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</si>
  <si>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</si>
  <si>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</si>
  <si>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</si>
  <si>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</si>
  <si>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</si>
  <si>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</si>
  <si>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</si>
  <si>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</si>
  <si>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</si>
  <si>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</si>
  <si>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</si>
  <si>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</si>
  <si>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</si>
  <si>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</si>
  <si>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</si>
  <si>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</si>
  <si>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</si>
  <si>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</si>
  <si>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</si>
  <si>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</si>
  <si>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</si>
  <si>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</si>
  <si>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</si>
  <si>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</si>
  <si>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</si>
  <si>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</si>
  <si>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</si>
  <si>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</si>
  <si>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</si>
  <si>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</si>
  <si>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</si>
  <si>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</si>
  <si>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</si>
  <si>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</si>
  <si>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</si>
  <si>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</si>
  <si>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</si>
  <si>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</si>
  <si>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</si>
  <si>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</si>
  <si>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</si>
  <si>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</si>
  <si>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</si>
  <si>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</si>
  <si>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</si>
  <si>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</si>
  <si>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</si>
  <si>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</si>
  <si>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</si>
  <si>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</si>
  <si>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</si>
  <si>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</si>
  <si>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</si>
  <si>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</si>
  <si>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</si>
  <si>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</si>
  <si>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</si>
  <si>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</si>
  <si>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</si>
  <si>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</si>
  <si>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</si>
  <si>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</si>
  <si>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</si>
  <si>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</si>
  <si>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</si>
  <si>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</si>
  <si>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</si>
  <si>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</si>
  <si>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</si>
  <si>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</si>
  <si>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</si>
  <si>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</si>
  <si>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</si>
  <si>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</si>
  <si>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</si>
  <si>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</si>
  <si>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</si>
  <si>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</si>
  <si>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</si>
  <si>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</si>
  <si>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</si>
  <si>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</si>
  <si>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</si>
  <si>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</si>
  <si>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</si>
  <si>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</si>
  <si>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</si>
  <si>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</si>
  <si>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</si>
  <si>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</si>
  <si>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</si>
  <si>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</si>
  <si>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</si>
  <si>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</si>
  <si>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</si>
  <si>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</si>
  <si>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</si>
  <si>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</si>
  <si>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</si>
  <si>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</si>
  <si>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</si>
  <si>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</si>
  <si>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</si>
  <si>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</si>
  <si>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</si>
  <si>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</si>
  <si>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</si>
  <si>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</si>
  <si>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</si>
  <si>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</si>
  <si>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</si>
  <si>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</si>
  <si>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</si>
  <si>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</si>
  <si>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</si>
  <si>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</si>
  <si>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</si>
  <si>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</si>
  <si>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</si>
  <si>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</si>
  <si>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</si>
  <si>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</si>
  <si>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</si>
  <si>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</si>
  <si>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</si>
  <si>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</si>
  <si>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</si>
  <si>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</si>
  <si>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</si>
  <si>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</si>
  <si>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</si>
  <si>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</si>
  <si>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</si>
  <si>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</si>
  <si>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</si>
  <si>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</si>
  <si>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</si>
  <si>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</si>
  <si>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</si>
  <si>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</si>
  <si>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</si>
  <si>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</si>
  <si>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</si>
  <si>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</si>
  <si>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</si>
  <si>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</si>
  <si>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</si>
  <si>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</si>
  <si>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</si>
  <si>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</si>
  <si>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</si>
  <si>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</si>
  <si>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</si>
  <si>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</si>
  <si>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</si>
  <si>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</si>
  <si>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</si>
  <si>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</si>
  <si>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</si>
  <si>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</si>
  <si>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</si>
  <si>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</si>
  <si>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</si>
  <si>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</si>
  <si>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</si>
  <si>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</si>
  <si>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</si>
  <si>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</si>
  <si>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</si>
  <si>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</si>
  <si>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</si>
  <si>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</si>
  <si>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</si>
  <si>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</si>
  <si>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</si>
  <si>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</si>
  <si>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</si>
  <si>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</si>
  <si>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</si>
  <si>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</si>
  <si>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</si>
  <si>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</si>
  <si>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</si>
  <si>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</si>
  <si>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</si>
  <si>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</si>
  <si>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</si>
  <si>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</si>
  <si>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</si>
  <si>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</si>
  <si>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</si>
  <si>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</si>
  <si>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</si>
  <si>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</si>
  <si>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</si>
  <si>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</si>
  <si>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</si>
  <si>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</si>
  <si>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</si>
  <si>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</si>
  <si>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</si>
  <si>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</si>
  <si>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</si>
  <si>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</si>
  <si>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</si>
  <si>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</si>
  <si>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</si>
  <si>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</si>
  <si>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</si>
  <si>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</si>
  <si>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</si>
  <si>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</si>
  <si>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</si>
  <si>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</si>
  <si>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</si>
  <si>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</si>
  <si>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</si>
  <si>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</si>
  <si>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</si>
  <si>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</si>
  <si>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</si>
  <si>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</si>
  <si>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</si>
  <si>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</si>
  <si>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</si>
  <si>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</si>
  <si>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</si>
  <si>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</si>
  <si>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</si>
  <si>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</si>
  <si>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</si>
  <si>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</si>
  <si>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</si>
  <si>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</si>
  <si>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</si>
  <si>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</si>
  <si>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</si>
  <si>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</si>
  <si>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</si>
  <si>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</si>
  <si>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</si>
  <si>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</si>
  <si>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</si>
  <si>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</si>
  <si>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</si>
  <si>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</si>
  <si>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</si>
  <si>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</si>
  <si>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</si>
  <si>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</si>
  <si>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</si>
  <si>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</si>
  <si>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</si>
  <si>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</si>
  <si>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</si>
  <si>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</si>
  <si>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</si>
  <si>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</si>
  <si>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</si>
  <si>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</si>
  <si>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</si>
  <si>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</si>
  <si>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</si>
  <si>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</si>
  <si>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</si>
  <si>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</si>
  <si>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</si>
  <si>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</si>
  <si>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</si>
  <si>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</si>
  <si>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</si>
  <si>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</si>
  <si>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</si>
  <si>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</si>
  <si>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</si>
  <si>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</si>
  <si>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</si>
  <si>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</si>
  <si>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</si>
  <si>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</si>
  <si>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</si>
  <si>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</si>
  <si>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</si>
  <si>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</si>
  <si>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</si>
  <si>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</si>
  <si>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</si>
  <si>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</si>
  <si>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</si>
  <si>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</si>
  <si>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</si>
  <si>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</si>
  <si>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</si>
  <si>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</si>
  <si>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</si>
  <si>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</si>
  <si>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</si>
  <si>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</si>
  <si>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</si>
  <si>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</si>
  <si>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</si>
  <si>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</si>
  <si>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</si>
  <si>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</si>
  <si>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</si>
  <si>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</si>
  <si>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</si>
  <si>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</si>
  <si>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</si>
  <si>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</si>
  <si>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</si>
  <si>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</si>
  <si>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</si>
  <si>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</si>
  <si>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</si>
  <si>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</si>
  <si>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</si>
  <si>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</si>
  <si>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</si>
  <si>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</si>
  <si>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</si>
  <si>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</si>
  <si>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</si>
  <si>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</si>
  <si>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</si>
  <si>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</si>
  <si>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</si>
  <si>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</si>
  <si>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</si>
  <si>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</si>
  <si>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</si>
  <si>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</si>
  <si>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</si>
  <si>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</si>
  <si>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</si>
  <si>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</si>
  <si>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</si>
  <si>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</si>
  <si>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</si>
  <si>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</si>
  <si>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</si>
  <si>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</si>
  <si>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</si>
  <si>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</si>
  <si>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</si>
  <si>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</si>
  <si>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</si>
  <si>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</si>
  <si>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</si>
  <si>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</si>
  <si>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</si>
  <si>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</si>
  <si>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</si>
  <si>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</si>
  <si>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</si>
  <si>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</si>
  <si>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</si>
  <si>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</si>
  <si>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</si>
  <si>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</si>
  <si>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</si>
  <si>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</si>
  <si>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</si>
  <si>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</si>
  <si>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</si>
  <si>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</si>
  <si>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</si>
  <si>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</si>
  <si>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</si>
  <si>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</si>
  <si>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</si>
  <si>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</si>
  <si>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</si>
  <si>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</si>
  <si>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</si>
  <si>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</si>
  <si>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</si>
  <si>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</si>
  <si>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</si>
  <si>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</si>
  <si>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</si>
  <si>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</si>
  <si>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</si>
  <si>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</si>
  <si>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</si>
  <si>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</si>
  <si>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</si>
  <si>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</si>
  <si>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</si>
  <si>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</si>
  <si>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</si>
  <si>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</si>
  <si>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</si>
  <si>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</si>
  <si>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</si>
  <si>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</si>
  <si>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</si>
  <si>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</si>
  <si>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</si>
  <si>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</si>
  <si>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</si>
  <si>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</si>
  <si>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</si>
  <si>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</si>
  <si>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</si>
  <si>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</si>
  <si>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</si>
  <si>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</si>
  <si>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</si>
  <si>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</si>
  <si>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</si>
  <si>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</si>
  <si>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</si>
  <si>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</si>
  <si>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</si>
  <si>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</si>
  <si>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</si>
  <si>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</si>
  <si>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</si>
  <si>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</si>
  <si>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</si>
  <si>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</si>
  <si>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</si>
  <si>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</si>
  <si>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</si>
  <si>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</si>
  <si>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</si>
  <si>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</si>
  <si>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</si>
  <si>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</si>
  <si>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</si>
  <si>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</si>
  <si>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</si>
  <si>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</si>
  <si>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</si>
  <si>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</si>
  <si>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</si>
  <si>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</si>
  <si>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</si>
  <si>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</si>
  <si>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</si>
  <si>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</si>
  <si>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</si>
  <si>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</si>
  <si>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</si>
  <si>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</si>
  <si>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</si>
  <si>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</si>
  <si>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</si>
  <si>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</si>
  <si>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</si>
  <si>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</si>
  <si>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</si>
  <si>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</si>
  <si>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</si>
  <si>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</si>
  <si>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</si>
  <si>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</si>
  <si>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</si>
  <si>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</si>
  <si>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</si>
  <si>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</si>
  <si>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</si>
  <si>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</si>
  <si>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</si>
  <si>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</si>
  <si>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</si>
  <si>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</si>
  <si>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</si>
  <si>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</si>
  <si>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</si>
  <si>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</si>
  <si>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</si>
  <si>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</si>
  <si>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</si>
  <si>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</si>
  <si>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</si>
  <si>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</si>
  <si>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</si>
  <si>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</si>
  <si>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</si>
  <si>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</si>
  <si>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</si>
  <si>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</si>
  <si>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</si>
  <si>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</si>
  <si>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</si>
  <si>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</si>
  <si>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</si>
  <si>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</si>
  <si>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</si>
  <si>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</si>
  <si>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</si>
  <si>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</si>
  <si>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</si>
  <si>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</si>
  <si>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</si>
  <si>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</si>
  <si>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</si>
  <si>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</si>
  <si>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</si>
  <si>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</si>
  <si>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</si>
  <si>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</si>
  <si>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</si>
  <si>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</si>
  <si>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</si>
  <si>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</si>
  <si>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</si>
  <si>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</si>
  <si>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</si>
  <si>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</si>
  <si>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</si>
  <si>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</si>
  <si>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</si>
  <si>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</si>
  <si>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</si>
  <si>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</si>
  <si>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</si>
  <si>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</si>
  <si>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</si>
  <si>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</si>
  <si>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</si>
  <si>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</si>
  <si>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</si>
  <si>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</si>
  <si>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</si>
  <si>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</si>
  <si>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</si>
  <si>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</si>
  <si>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</si>
  <si>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</si>
  <si>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</si>
  <si>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</si>
  <si>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</si>
  <si>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</si>
  <si>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</si>
  <si>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</si>
  <si>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</si>
  <si>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</si>
  <si>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</si>
  <si>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</si>
  <si>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</si>
  <si>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</si>
  <si>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</si>
  <si>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</si>
  <si>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</si>
  <si>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</si>
  <si>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</si>
  <si>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</si>
  <si>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</si>
  <si>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</si>
  <si>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</si>
  <si>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</si>
  <si>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</si>
  <si>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</si>
  <si>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</si>
  <si>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</si>
  <si>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</si>
  <si>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</si>
  <si>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</si>
  <si>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</si>
  <si>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</si>
  <si>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</si>
  <si>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</si>
  <si>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</si>
  <si>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</si>
  <si>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</si>
  <si>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</si>
  <si>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</si>
  <si>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</si>
  <si>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</si>
  <si>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</si>
  <si>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</si>
  <si>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</si>
  <si>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</si>
  <si>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</si>
  <si>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</si>
  <si>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</si>
  <si>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</si>
  <si>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</si>
  <si>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</si>
  <si>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</si>
  <si>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</si>
  <si>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</si>
  <si>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</si>
  <si>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</si>
  <si>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</si>
  <si>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</si>
  <si>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</si>
  <si>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</si>
  <si>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</si>
  <si>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</si>
  <si>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</si>
  <si>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</si>
  <si>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</si>
  <si>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</si>
  <si>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</si>
  <si>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</si>
  <si>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</si>
  <si>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</si>
  <si>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</si>
  <si>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</si>
  <si>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</si>
  <si>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</si>
  <si>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</si>
  <si>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</si>
  <si>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</si>
  <si>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</si>
  <si>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</si>
  <si>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</si>
  <si>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</si>
  <si>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</si>
  <si>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</si>
  <si>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</si>
  <si>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</si>
  <si>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</si>
  <si>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</si>
  <si>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</si>
  <si>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</si>
  <si>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</si>
  <si>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</si>
  <si>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</si>
  <si>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</si>
  <si>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</si>
  <si>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</si>
  <si>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</si>
  <si>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</si>
  <si>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</si>
  <si>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</si>
  <si>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</si>
  <si>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</si>
  <si>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</si>
  <si>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</si>
  <si>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</si>
  <si>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</si>
  <si>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</si>
  <si>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</si>
  <si>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</si>
  <si>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</si>
  <si>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</si>
  <si>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</si>
  <si>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</si>
  <si>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</si>
  <si>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</si>
  <si>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</si>
  <si>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</si>
  <si>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</si>
  <si>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</si>
  <si>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</si>
  <si>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</si>
  <si>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</si>
  <si>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</si>
  <si>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</si>
  <si>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</si>
  <si>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</si>
  <si>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</si>
  <si>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</si>
  <si>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</si>
  <si>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</si>
  <si>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</si>
  <si>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</si>
  <si>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</si>
  <si>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</si>
  <si>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</si>
  <si>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</si>
  <si>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</si>
  <si>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</si>
  <si>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</si>
  <si>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</si>
  <si>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</si>
  <si>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</si>
  <si>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</si>
  <si>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</si>
  <si>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</si>
  <si>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</si>
  <si>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</si>
  <si>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</si>
  <si>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</si>
  <si>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</si>
  <si>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</si>
  <si>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</si>
  <si>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</si>
  <si>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</si>
  <si>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</si>
  <si>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</si>
  <si>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</si>
  <si>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</si>
  <si>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</si>
  <si>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</si>
  <si>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</si>
  <si>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</si>
  <si>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</si>
  <si>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</si>
  <si>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</si>
  <si>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</si>
  <si>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</si>
  <si>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</si>
  <si>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</si>
  <si>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</si>
  <si>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</si>
  <si>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</si>
  <si>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</si>
  <si>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</si>
  <si>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</si>
  <si>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</si>
  <si>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</si>
  <si>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</si>
  <si>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</si>
  <si>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</si>
  <si>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</si>
  <si>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</si>
  <si>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</si>
  <si>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</si>
  <si>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</si>
  <si>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</si>
  <si>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</si>
  <si>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</si>
  <si>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</si>
  <si>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</si>
  <si>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</si>
  <si>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</si>
  <si>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</si>
  <si>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</si>
  <si>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</si>
  <si>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</si>
  <si>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</si>
  <si>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</si>
  <si>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</si>
  <si>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</si>
  <si>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</si>
  <si>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</si>
  <si>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</si>
  <si>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</si>
  <si>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</si>
  <si>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</si>
  <si>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</si>
  <si>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</si>
  <si>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</si>
  <si>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</si>
  <si>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</si>
  <si>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</si>
  <si>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</si>
  <si>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</si>
  <si>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</si>
  <si>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</si>
  <si>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</si>
  <si>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</si>
  <si>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</si>
  <si>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</si>
  <si>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</si>
  <si>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</si>
  <si>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</si>
  <si>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</si>
  <si>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</si>
  <si>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</si>
  <si>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</si>
  <si>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</si>
  <si>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</si>
  <si>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</si>
  <si>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</si>
  <si>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</si>
  <si>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</si>
  <si>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</si>
  <si>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</si>
  <si>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</si>
  <si>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</si>
  <si>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</si>
  <si>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</si>
  <si>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</si>
  <si>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</si>
  <si>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</si>
  <si>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</si>
  <si>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</si>
  <si>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</si>
  <si>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</si>
  <si>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</si>
  <si>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</si>
  <si>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</si>
  <si>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</si>
  <si>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</si>
  <si>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</si>
  <si>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</si>
  <si>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</si>
  <si>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</si>
  <si>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</si>
  <si>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</si>
  <si>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</si>
  <si>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</si>
  <si>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</si>
  <si>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</si>
  <si>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</si>
  <si>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</si>
  <si>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</si>
  <si>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</si>
  <si>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</si>
  <si>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</si>
  <si>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</si>
  <si>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</si>
  <si>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</si>
  <si>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</si>
  <si>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</si>
  <si>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</si>
  <si>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</si>
  <si>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</si>
  <si>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</si>
  <si>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</si>
  <si>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</si>
  <si>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</si>
  <si>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</si>
  <si>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</si>
  <si>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</si>
  <si>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</si>
  <si>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</si>
  <si>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</si>
  <si>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</si>
  <si>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</si>
  <si>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</si>
  <si>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</si>
  <si>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</si>
  <si>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</si>
  <si>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</si>
  <si>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</si>
  <si>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</si>
  <si>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</si>
  <si>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</si>
  <si>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</si>
  <si>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</si>
  <si>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</si>
  <si>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</si>
  <si>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</si>
  <si>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</si>
  <si>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</si>
  <si>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</si>
  <si>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</si>
  <si>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</si>
  <si>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</si>
  <si>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</si>
  <si>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</si>
  <si>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</si>
  <si>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</si>
  <si>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</si>
  <si>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</si>
  <si>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</si>
  <si>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</si>
  <si>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</si>
  <si>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</si>
  <si>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</si>
  <si>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</si>
  <si>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</si>
  <si>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</si>
  <si>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</si>
  <si>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</si>
  <si>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</si>
  <si>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</si>
  <si>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</si>
  <si>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</si>
  <si>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</si>
  <si>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</si>
  <si>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</si>
  <si>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</si>
  <si>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</si>
  <si>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</si>
  <si>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</si>
  <si>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</si>
  <si>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</si>
  <si>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</si>
  <si>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</si>
  <si>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</si>
  <si>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</si>
  <si>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</si>
  <si>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</si>
  <si>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</si>
  <si>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</si>
  <si>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</si>
  <si>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</si>
  <si>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</si>
  <si>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</si>
  <si>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</si>
  <si>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</si>
  <si>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</si>
  <si>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</si>
  <si>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</si>
  <si>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</si>
  <si>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</si>
  <si>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</si>
  <si>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</si>
  <si>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</si>
  <si>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</si>
  <si>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</si>
  <si>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</si>
  <si>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</si>
  <si>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</si>
  <si>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</si>
  <si>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</si>
  <si>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</si>
  <si>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</si>
  <si>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</si>
  <si>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</si>
  <si>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</si>
  <si>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</si>
  <si>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</si>
  <si>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</si>
  <si>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</si>
  <si>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</si>
  <si>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</si>
  <si>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</si>
  <si>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</si>
  <si>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</si>
  <si>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</si>
  <si>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</si>
  <si>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</si>
  <si>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</si>
  <si>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</si>
  <si>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</si>
  <si>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</si>
  <si>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</si>
  <si>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</si>
  <si>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</si>
  <si>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</si>
  <si>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</si>
  <si>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</si>
  <si>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</si>
  <si>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</si>
  <si>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</si>
  <si>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</si>
  <si>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</si>
  <si>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</si>
  <si>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</si>
  <si>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</si>
  <si>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</si>
  <si>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</si>
  <si>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</si>
  <si>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</si>
  <si>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</si>
  <si>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</si>
  <si>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</si>
  <si>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</si>
  <si>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</si>
  <si>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</si>
  <si>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</si>
  <si>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</si>
  <si>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</si>
  <si>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</si>
  <si>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</si>
  <si>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</si>
  <si>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</si>
  <si>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</si>
  <si>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</si>
  <si>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</si>
  <si>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</si>
  <si>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</si>
  <si>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</si>
  <si>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</si>
  <si>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</si>
  <si>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</si>
  <si>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</si>
  <si>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</si>
  <si>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</si>
  <si>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</si>
  <si>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</si>
  <si>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</si>
  <si>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</si>
  <si>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</si>
  <si>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</si>
  <si>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</si>
  <si>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</si>
  <si>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</si>
  <si>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</si>
  <si>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</si>
  <si>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</si>
  <si>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</si>
  <si>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</si>
  <si>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</si>
  <si>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</si>
  <si>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</si>
  <si>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</si>
  <si>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</si>
  <si>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</si>
  <si>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</si>
  <si>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</si>
  <si>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</si>
  <si>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</si>
  <si>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</si>
  <si>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</si>
  <si>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</si>
  <si>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</si>
  <si>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</si>
  <si>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</si>
  <si>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</si>
  <si>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</si>
  <si>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</si>
  <si>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</si>
  <si>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</si>
  <si>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</si>
  <si>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</si>
  <si>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</si>
  <si>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</si>
  <si>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</si>
  <si>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</si>
  <si>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</si>
  <si>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</si>
  <si>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</si>
  <si>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</si>
  <si>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</si>
  <si>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</si>
  <si>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</si>
  <si>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</si>
  <si>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</si>
  <si>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</si>
  <si>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</si>
  <si>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</si>
  <si>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</si>
  <si>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</si>
  <si>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</si>
  <si>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</si>
  <si>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</si>
  <si>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</si>
  <si>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</si>
  <si>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</si>
  <si>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</si>
  <si>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</si>
  <si>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</si>
  <si>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</si>
  <si>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</si>
  <si>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</si>
  <si>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</si>
  <si>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</si>
  <si>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</si>
  <si>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</si>
  <si>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</si>
  <si>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</si>
  <si>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</si>
  <si>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</si>
  <si>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</si>
  <si>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</si>
  <si>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</si>
  <si>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</si>
  <si>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</si>
  <si>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</si>
  <si>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</si>
  <si>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</si>
  <si>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</si>
  <si>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</si>
  <si>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</si>
  <si>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</si>
  <si>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</si>
  <si>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</si>
  <si>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</si>
  <si>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</si>
  <si>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</si>
  <si>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</si>
  <si>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</si>
  <si>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</si>
  <si>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</si>
  <si>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</si>
  <si>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</si>
  <si>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</si>
  <si>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</si>
  <si>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</si>
  <si>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</si>
  <si>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</si>
  <si>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</si>
  <si>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</si>
  <si>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</si>
  <si>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</si>
  <si>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</si>
  <si>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</si>
  <si>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</si>
  <si>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</si>
  <si>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</si>
  <si>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</si>
  <si>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</si>
  <si>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</si>
  <si>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</si>
  <si>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</si>
  <si>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</si>
  <si>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</si>
  <si>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</si>
  <si>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</si>
  <si>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</si>
  <si>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</si>
  <si>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</si>
  <si>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</si>
  <si>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</si>
  <si>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</si>
  <si>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</si>
  <si>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</si>
  <si>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</si>
  <si>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</si>
  <si>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</si>
  <si>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</si>
  <si>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</si>
  <si>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</si>
  <si>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</si>
  <si>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</si>
  <si>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</si>
  <si>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</si>
  <si>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</si>
  <si>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</si>
  <si>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</si>
  <si>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</si>
  <si>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</si>
  <si>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</si>
  <si>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</si>
  <si>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</si>
  <si>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</si>
  <si>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</si>
  <si>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</si>
  <si>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</si>
  <si>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</si>
  <si>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</si>
  <si>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</si>
  <si>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</si>
  <si>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</si>
  <si>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</si>
  <si>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</si>
  <si>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</si>
  <si>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</si>
  <si>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</si>
  <si>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</si>
  <si>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</si>
  <si>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</si>
  <si>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</si>
  <si>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</si>
  <si>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</si>
  <si>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</si>
  <si>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</si>
  <si>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</si>
  <si>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</si>
  <si>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</si>
  <si>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</si>
  <si>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</si>
  <si>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</si>
  <si>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</si>
  <si>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</si>
  <si>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</si>
  <si>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</si>
  <si>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</si>
  <si>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</si>
  <si>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</si>
  <si>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</si>
  <si>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</si>
  <si>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</si>
  <si>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</si>
  <si>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</si>
  <si>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</si>
  <si>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</si>
  <si>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</si>
  <si>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</si>
  <si>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</si>
  <si>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</si>
  <si>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</si>
  <si>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</si>
  <si>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</si>
  <si>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</si>
  <si>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</si>
  <si>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</si>
  <si>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</si>
  <si>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</si>
  <si>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</si>
  <si>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</si>
  <si>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</si>
  <si>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</si>
  <si>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</si>
  <si>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</si>
  <si>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</si>
  <si>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</si>
  <si>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</si>
  <si>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</si>
  <si>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</si>
  <si>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</si>
  <si>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</si>
  <si>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</si>
  <si>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</si>
  <si>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</si>
  <si>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</si>
  <si>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</si>
  <si>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</si>
  <si>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</si>
  <si>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</si>
  <si>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</si>
  <si>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</si>
  <si>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</si>
  <si>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</si>
  <si>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</si>
  <si>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</si>
  <si>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</si>
  <si>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</si>
  <si>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</si>
  <si>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</si>
  <si>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</si>
  <si>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</si>
  <si>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</si>
  <si>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</si>
  <si>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</si>
  <si>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</si>
  <si>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</si>
  <si>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</si>
  <si>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</si>
  <si>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</si>
  <si>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</si>
  <si>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</si>
  <si>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</si>
  <si>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</si>
  <si>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</si>
  <si>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</si>
  <si>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</si>
  <si>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</si>
  <si>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</si>
  <si>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</si>
  <si>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</si>
  <si>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</si>
  <si>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</si>
  <si>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</si>
  <si>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</si>
  <si>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</si>
  <si>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</si>
  <si>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</si>
  <si>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</si>
  <si>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</si>
  <si>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</si>
  <si>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</si>
  <si>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</si>
  <si>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</si>
  <si>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</si>
  <si>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</si>
  <si>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</si>
  <si>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</si>
  <si>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</si>
  <si>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</si>
  <si>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</si>
  <si>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</si>
  <si>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</si>
  <si>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</si>
  <si>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</si>
  <si>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</si>
  <si>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</si>
  <si>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</si>
  <si>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</si>
  <si>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</si>
  <si>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</si>
  <si>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</si>
  <si>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</si>
  <si>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</si>
  <si>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</si>
  <si>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</si>
  <si>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</si>
  <si>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</si>
  <si>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</si>
  <si>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</si>
  <si>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</si>
  <si>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</si>
  <si>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</si>
  <si>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</si>
  <si>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</si>
  <si>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</si>
  <si>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</si>
  <si>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</si>
  <si>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</si>
  <si>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</si>
  <si>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</si>
  <si>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</si>
  <si>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</si>
  <si>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</si>
  <si>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</si>
  <si>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</si>
  <si>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</si>
  <si>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</si>
  <si>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</si>
  <si>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</si>
  <si>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</si>
  <si>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</si>
  <si>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</si>
  <si>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</si>
  <si>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</si>
  <si>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</si>
  <si>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</si>
  <si>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</si>
  <si>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</si>
  <si>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</si>
  <si>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</si>
  <si>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</si>
  <si>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</si>
  <si>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</si>
  <si>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</si>
  <si>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</si>
  <si>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</si>
  <si>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</si>
  <si>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</si>
  <si>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</si>
  <si>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</si>
  <si>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</si>
  <si>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</si>
  <si>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</si>
  <si>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</si>
  <si>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</si>
  <si>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</si>
  <si>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</si>
  <si>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</si>
  <si>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</si>
  <si>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</si>
  <si>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</si>
  <si>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</si>
  <si>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</si>
  <si>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</si>
  <si>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</si>
  <si>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</si>
  <si>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</si>
  <si>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</si>
  <si>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</si>
  <si>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</si>
  <si>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</si>
  <si>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</si>
  <si>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</si>
  <si>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</si>
  <si>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</si>
  <si>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</si>
  <si>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</si>
  <si>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</si>
  <si>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</si>
  <si>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</si>
  <si>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</si>
  <si>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</si>
  <si>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</si>
  <si>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</si>
  <si>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</si>
  <si>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</si>
  <si>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</si>
  <si>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</si>
  <si>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</si>
  <si>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</si>
  <si>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</si>
  <si>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</si>
  <si>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</si>
  <si>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</si>
  <si>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</si>
  <si>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</si>
  <si>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</si>
  <si>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</si>
  <si>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</si>
  <si>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</si>
  <si>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</si>
  <si>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</si>
  <si>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</si>
  <si>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</si>
  <si>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</si>
  <si>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</si>
  <si>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</si>
  <si>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</si>
  <si>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</si>
  <si>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</si>
  <si>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</si>
  <si>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</si>
  <si>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</si>
  <si>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</si>
  <si>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</si>
  <si>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</si>
  <si>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</si>
  <si>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</si>
  <si>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</si>
  <si>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</si>
  <si>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</si>
  <si>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</si>
  <si>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</si>
  <si>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</si>
  <si>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</si>
  <si>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</si>
  <si>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</si>
  <si>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</si>
  <si>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</si>
  <si>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</si>
  <si>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</si>
  <si>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</si>
  <si>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</si>
  <si>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</si>
  <si>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</si>
  <si>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</si>
  <si>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</si>
  <si>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</si>
  <si>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</si>
  <si>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</si>
  <si>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</si>
  <si>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</si>
  <si>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</si>
  <si>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</si>
  <si>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</si>
  <si>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</si>
  <si>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</si>
  <si>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</si>
  <si>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</si>
  <si>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</si>
  <si>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</si>
  <si>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</si>
  <si>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</si>
  <si>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</si>
  <si>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</si>
  <si>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</si>
  <si>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</si>
  <si>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</si>
  <si>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</si>
  <si>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</si>
  <si>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</si>
  <si>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</si>
  <si>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</si>
  <si>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</si>
  <si>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</si>
  <si>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</si>
  <si>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</si>
  <si>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</si>
  <si>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</si>
  <si>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</si>
  <si>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</si>
  <si>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</si>
  <si>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</si>
  <si>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</si>
  <si>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</si>
  <si>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</si>
  <si>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</si>
  <si>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</si>
  <si>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</si>
  <si>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</si>
  <si>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</si>
  <si>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</si>
  <si>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</si>
  <si>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</si>
  <si>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</si>
  <si>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</si>
  <si>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</si>
  <si>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</si>
  <si>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</si>
  <si>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</si>
  <si>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</si>
  <si>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</si>
  <si>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</si>
  <si>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</si>
  <si>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</si>
  <si>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</si>
  <si>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</si>
  <si>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</si>
  <si>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</si>
  <si>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</si>
  <si>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</si>
  <si>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</si>
  <si>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</si>
  <si>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</si>
  <si>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</si>
  <si>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</si>
  <si>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</si>
  <si>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</si>
  <si>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</si>
  <si>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</si>
  <si>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</si>
  <si>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</si>
  <si>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</si>
  <si>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</si>
  <si>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</si>
  <si>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</si>
  <si>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</si>
  <si>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</si>
  <si>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</si>
  <si>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</si>
  <si>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</si>
  <si>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</si>
  <si>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</si>
  <si>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</si>
  <si>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</si>
  <si>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</si>
  <si>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</si>
  <si>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</si>
  <si>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</si>
  <si>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</si>
  <si>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</si>
  <si>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</si>
  <si>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</si>
  <si>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</si>
  <si>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</si>
  <si>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</si>
  <si>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</si>
  <si>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</si>
  <si>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</si>
  <si>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</si>
  <si>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</si>
  <si>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</si>
  <si>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</si>
  <si>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</si>
  <si>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</si>
  <si>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</si>
  <si>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</si>
  <si>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</si>
  <si>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</si>
  <si>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</si>
  <si>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</si>
  <si>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</si>
  <si>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</si>
  <si>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</si>
  <si>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</si>
  <si>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</si>
  <si>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</si>
  <si>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</si>
  <si>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</si>
  <si>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</si>
  <si>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</si>
  <si>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</si>
  <si>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</si>
  <si>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</si>
  <si>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</si>
  <si>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</si>
  <si>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</si>
  <si>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</si>
  <si>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</si>
  <si>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</si>
  <si>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</si>
  <si>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</si>
  <si>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</si>
  <si>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</si>
  <si>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</si>
  <si>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</si>
  <si>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</si>
  <si>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</si>
  <si>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</si>
  <si>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</si>
  <si>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</si>
  <si>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</si>
  <si>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</si>
  <si>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</si>
  <si>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</si>
  <si>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</si>
  <si>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</si>
  <si>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</si>
  <si>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</si>
  <si>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</si>
  <si>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</si>
  <si>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</si>
  <si>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</si>
  <si>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</si>
  <si>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</si>
  <si>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</si>
  <si>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</si>
  <si>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</si>
  <si>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</si>
  <si>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</si>
  <si>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</si>
  <si>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</si>
  <si>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</si>
  <si>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</si>
  <si>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</si>
  <si>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</si>
  <si>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</si>
  <si>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</si>
  <si>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</si>
  <si>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</si>
  <si>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</si>
  <si>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</si>
  <si>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</si>
  <si>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</si>
  <si>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</si>
  <si>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</si>
  <si>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</si>
  <si>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</si>
  <si>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</si>
  <si>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</si>
  <si>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</si>
  <si>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</si>
  <si>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</si>
  <si>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</si>
  <si>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</si>
  <si>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</si>
  <si>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</si>
  <si>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</si>
  <si>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</si>
  <si>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</si>
  <si>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</si>
  <si>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</si>
  <si>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</si>
  <si>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</si>
  <si>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</si>
  <si>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</si>
  <si>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</si>
  <si>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</si>
  <si>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</si>
  <si>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</si>
  <si>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</si>
  <si>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</si>
  <si>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</si>
  <si>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</si>
  <si>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</si>
  <si>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</si>
  <si>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</si>
  <si>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</si>
  <si>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</si>
  <si>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</si>
  <si>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</si>
  <si>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</si>
  <si>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</si>
  <si>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</si>
  <si>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</si>
  <si>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</si>
  <si>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</si>
  <si>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</si>
  <si>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</si>
  <si>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</si>
  <si>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</si>
  <si>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</si>
  <si>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</si>
  <si>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</si>
  <si>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</si>
  <si>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</si>
  <si>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</si>
  <si>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</si>
  <si>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</si>
  <si>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</si>
  <si>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</si>
  <si>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</si>
  <si>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</si>
  <si>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</si>
  <si>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</si>
  <si>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</si>
  <si>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</si>
  <si>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</si>
  <si>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</si>
  <si>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</si>
  <si>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</si>
  <si>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</si>
  <si>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</si>
  <si>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</si>
  <si>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</si>
  <si>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</si>
  <si>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</si>
  <si>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</si>
  <si>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</si>
  <si>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</si>
  <si>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</si>
  <si>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</si>
  <si>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</si>
  <si>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</si>
  <si>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</si>
  <si>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</si>
  <si>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</si>
  <si>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</si>
  <si>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</si>
  <si>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</si>
  <si>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</si>
  <si>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</si>
  <si>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</si>
  <si>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</si>
  <si>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</si>
  <si>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</si>
  <si>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</si>
  <si>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</si>
  <si>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</si>
  <si>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</si>
  <si>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</si>
  <si>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</si>
  <si>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</si>
  <si>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</si>
  <si>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</si>
  <si>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</si>
  <si>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</si>
  <si>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</si>
  <si>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</si>
  <si>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</si>
  <si>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</si>
  <si>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</si>
  <si>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</si>
  <si>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</si>
  <si>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</si>
  <si>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</si>
  <si>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</si>
  <si>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</si>
  <si>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</si>
  <si>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</si>
  <si>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</si>
  <si>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</si>
  <si>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</si>
  <si>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</si>
  <si>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</si>
  <si>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</si>
  <si>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</si>
  <si>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</si>
  <si>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</si>
  <si>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</si>
  <si>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</si>
  <si>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</si>
  <si>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</si>
  <si>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</si>
  <si>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</si>
  <si>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</si>
  <si>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</si>
  <si>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</si>
  <si>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</si>
  <si>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</si>
  <si>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</si>
  <si>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</si>
  <si>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</si>
  <si>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</si>
  <si>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</si>
  <si>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</si>
  <si>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</si>
  <si>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</si>
  <si>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</si>
  <si>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</si>
  <si>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</si>
  <si>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</si>
  <si>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</si>
  <si>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</si>
  <si>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</si>
  <si>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</si>
  <si>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</si>
  <si>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</si>
  <si>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</si>
  <si>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</si>
  <si>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</si>
  <si>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</si>
  <si>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</si>
  <si>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</si>
  <si>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</si>
  <si>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</si>
  <si>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</si>
  <si>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</si>
  <si>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</si>
  <si>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</si>
  <si>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</si>
  <si>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</si>
  <si>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</si>
  <si>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</si>
  <si>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</si>
  <si>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</si>
  <si>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</si>
  <si>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</si>
  <si>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</si>
  <si>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</si>
  <si>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</si>
  <si>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</si>
  <si>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</si>
  <si>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</si>
  <si>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</si>
  <si>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</si>
  <si>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</si>
  <si>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</si>
  <si>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</si>
  <si>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</si>
  <si>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</si>
  <si>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</si>
  <si>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</si>
  <si>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</si>
  <si>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</si>
  <si>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</si>
  <si>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</si>
  <si>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</si>
  <si>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</si>
  <si>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</si>
  <si>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</si>
  <si>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</si>
  <si>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</si>
  <si>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</si>
  <si>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</si>
  <si>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</si>
  <si>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</si>
  <si>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</si>
  <si>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</si>
  <si>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</si>
  <si>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</si>
  <si>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</si>
  <si>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</si>
  <si>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</si>
  <si>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</si>
  <si>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</si>
  <si>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</si>
  <si>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</si>
  <si>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</si>
  <si>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</si>
  <si>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</si>
  <si>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</si>
  <si>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</si>
  <si>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</si>
  <si>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</si>
  <si>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</si>
  <si>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</si>
  <si>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</si>
  <si>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</si>
  <si>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</si>
  <si>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</si>
  <si>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</si>
  <si>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</si>
  <si>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</si>
  <si>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</si>
  <si>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</si>
  <si>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</si>
  <si>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</si>
  <si>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</si>
  <si>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</si>
  <si>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</si>
  <si>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</si>
  <si>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</si>
  <si>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</si>
  <si>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</si>
  <si>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</si>
  <si>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</si>
  <si>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</si>
  <si>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</si>
  <si>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</si>
  <si>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</si>
  <si>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</si>
  <si>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</si>
  <si>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</si>
  <si>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</si>
  <si>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</si>
  <si>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</si>
  <si>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</si>
  <si>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</si>
  <si>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</si>
  <si>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</si>
  <si>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</si>
  <si>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</si>
  <si>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</si>
  <si>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</si>
  <si>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</si>
  <si>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</si>
  <si>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</si>
  <si>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</si>
  <si>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</si>
  <si>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</si>
  <si>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</si>
  <si>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</si>
  <si>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</si>
  <si>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</si>
  <si>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</si>
  <si>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</si>
  <si>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</si>
  <si>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</si>
  <si>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</si>
  <si>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</si>
  <si>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</si>
  <si>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</si>
  <si>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</si>
  <si>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</si>
  <si>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</si>
  <si>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</si>
  <si>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</si>
  <si>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</si>
  <si>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</si>
  <si>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</si>
  <si>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</si>
  <si>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</si>
  <si>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</si>
  <si>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</si>
  <si>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</si>
  <si>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</si>
  <si>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</si>
  <si>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</si>
  <si>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</si>
  <si>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</si>
  <si>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</si>
  <si>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</si>
  <si>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</si>
  <si>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</si>
  <si>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</si>
  <si>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</si>
  <si>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</si>
  <si>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</si>
  <si>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</si>
  <si>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</si>
  <si>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</si>
  <si>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</si>
  <si>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</si>
  <si>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</si>
  <si>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</si>
  <si>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</si>
  <si>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</si>
  <si>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</si>
  <si>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</si>
  <si>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</si>
  <si>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</si>
  <si>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</si>
  <si>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</si>
  <si>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</si>
  <si>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</si>
  <si>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</si>
  <si>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</si>
  <si>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</si>
  <si>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</si>
  <si>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</si>
  <si>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</si>
  <si>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</si>
  <si>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</si>
  <si>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</si>
  <si>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</si>
  <si>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</si>
  <si>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</si>
  <si>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</si>
  <si>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</si>
  <si>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</si>
  <si>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</si>
  <si>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</si>
  <si>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</si>
  <si>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</si>
  <si>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</si>
  <si>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</si>
  <si>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</si>
  <si>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</si>
  <si>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</si>
  <si>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</si>
  <si>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</si>
  <si>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</si>
  <si>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</si>
  <si>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</si>
  <si>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</si>
  <si>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</si>
  <si>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</si>
  <si>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</si>
  <si>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</si>
  <si>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</si>
  <si>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</si>
  <si>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</si>
  <si>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</si>
  <si>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</si>
  <si>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</si>
  <si>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</si>
  <si>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</si>
  <si>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</si>
  <si>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</si>
  <si>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</si>
  <si>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</si>
  <si>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</si>
  <si>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</si>
  <si>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</si>
  <si>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</si>
  <si>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</si>
  <si>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</si>
  <si>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</si>
  <si>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</si>
  <si>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</si>
  <si>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</si>
  <si>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</si>
  <si>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</si>
  <si>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</si>
  <si>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</si>
  <si>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</si>
  <si>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</si>
  <si>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</si>
  <si>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</si>
  <si>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</si>
  <si>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</si>
  <si>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</si>
  <si>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</si>
  <si>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</si>
  <si>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</si>
  <si>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</si>
  <si>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</si>
  <si>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</si>
  <si>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</si>
  <si>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</si>
  <si>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</si>
  <si>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</si>
  <si>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</si>
  <si>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</si>
  <si>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</si>
  <si>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</si>
  <si>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</si>
  <si>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</si>
  <si>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</si>
  <si>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</si>
  <si>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</si>
  <si>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</si>
  <si>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</si>
  <si>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</si>
  <si>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</si>
  <si>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</si>
  <si>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</si>
  <si>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</si>
  <si>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</si>
  <si>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</si>
  <si>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</si>
  <si>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</si>
  <si>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</si>
  <si>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</si>
  <si>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</si>
  <si>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</si>
  <si>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</si>
  <si>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</si>
  <si>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</si>
  <si>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</si>
  <si>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</si>
  <si>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</si>
  <si>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</si>
  <si>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</si>
  <si>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</si>
  <si>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</si>
  <si>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</si>
  <si>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</si>
  <si>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</si>
  <si>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</si>
  <si>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</si>
  <si>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</si>
  <si>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</si>
  <si>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</si>
  <si>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</si>
  <si>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</si>
  <si>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</si>
  <si>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</si>
  <si>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</si>
  <si>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</si>
  <si>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</si>
  <si>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</si>
  <si>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</si>
  <si>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</si>
  <si>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</si>
  <si>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</si>
  <si>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</si>
  <si>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</si>
  <si>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</si>
  <si>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</si>
  <si>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</si>
  <si>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</si>
  <si>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</si>
  <si>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</si>
  <si>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</si>
  <si>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</si>
  <si>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</si>
  <si>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</si>
  <si>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</si>
  <si>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</si>
  <si>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</si>
  <si>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</si>
  <si>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</si>
  <si>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</si>
  <si>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</si>
  <si>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</si>
  <si>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</si>
  <si>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</si>
  <si>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</si>
  <si>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</si>
  <si>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</si>
  <si>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</si>
  <si>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</si>
  <si>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</si>
  <si>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</si>
  <si>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</si>
  <si>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</si>
  <si>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</si>
  <si>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</si>
  <si>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</si>
  <si>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</si>
  <si>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</si>
  <si>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</si>
  <si>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</si>
  <si>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</si>
  <si>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</si>
  <si>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</si>
  <si>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</si>
  <si>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</si>
  <si>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</si>
  <si>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</si>
  <si>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</si>
  <si>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</si>
  <si>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</si>
  <si>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</si>
  <si>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</si>
  <si>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</si>
  <si>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</si>
  <si>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</si>
  <si>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</si>
  <si>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</si>
  <si>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</si>
  <si>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</si>
  <si>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</si>
  <si>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</si>
  <si>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</si>
  <si>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</si>
  <si>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</si>
  <si>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</si>
  <si>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</si>
  <si>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</si>
  <si>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</si>
  <si>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</si>
  <si>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</si>
  <si>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</si>
  <si>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</si>
  <si>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</si>
  <si>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</si>
  <si>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</si>
  <si>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</si>
  <si>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</si>
  <si>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</si>
  <si>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</si>
  <si>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</si>
  <si>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</si>
  <si>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</si>
  <si>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</si>
  <si>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</si>
  <si>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</si>
  <si>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</si>
  <si>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</si>
  <si>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</si>
  <si>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</si>
  <si>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</si>
  <si>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</si>
  <si>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</si>
  <si>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</si>
  <si>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</si>
  <si>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</si>
  <si>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</si>
  <si>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</si>
  <si>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</si>
  <si>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</si>
  <si>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</si>
  <si>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</si>
  <si>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</si>
  <si>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</si>
  <si>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</si>
  <si>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</si>
  <si>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</si>
  <si>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</si>
  <si>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</si>
  <si>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</si>
  <si>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</si>
  <si>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</si>
  <si>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</si>
  <si>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</si>
  <si>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</si>
  <si>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</si>
  <si>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</si>
  <si>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</si>
  <si>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</si>
  <si>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</si>
  <si>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</si>
  <si>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</si>
  <si>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</si>
  <si>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</si>
  <si>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</si>
  <si>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</si>
  <si>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</si>
  <si>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</si>
  <si>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</si>
  <si>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</si>
  <si>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</si>
  <si>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</si>
  <si>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</si>
  <si>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</si>
  <si>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</si>
  <si>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</si>
  <si>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</si>
  <si>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</si>
  <si>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</si>
  <si>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</si>
  <si>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</si>
  <si>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</si>
  <si>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</si>
  <si>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</si>
  <si>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</si>
  <si>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</si>
  <si>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</si>
  <si>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</si>
  <si>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</si>
  <si>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</si>
  <si>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</si>
  <si>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</si>
  <si>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</si>
  <si>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</si>
  <si>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</si>
  <si>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</si>
  <si>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</si>
  <si>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</si>
  <si>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</si>
  <si>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</si>
  <si>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</si>
  <si>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</si>
  <si>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</si>
  <si>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</si>
  <si>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</si>
  <si>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</si>
  <si>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</si>
  <si>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</si>
  <si>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</si>
  <si>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</si>
  <si>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</si>
  <si>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</si>
  <si>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</si>
  <si>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</si>
  <si>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</si>
  <si>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</si>
  <si>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</si>
  <si>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</si>
  <si>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</si>
  <si>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</si>
  <si>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</si>
  <si>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</si>
  <si>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</si>
  <si>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</si>
  <si>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</si>
  <si>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</si>
  <si>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</si>
  <si>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</si>
  <si>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</si>
  <si>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</si>
  <si>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</si>
  <si>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</si>
  <si>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</si>
  <si>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</si>
  <si>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</si>
  <si>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</si>
  <si>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</si>
  <si>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</si>
  <si>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</si>
  <si>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</si>
  <si>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</si>
  <si>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</si>
  <si>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</si>
  <si>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</si>
  <si>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</si>
  <si>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</si>
  <si>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</si>
  <si>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</si>
  <si>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</si>
  <si>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</si>
  <si>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</si>
  <si>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</si>
  <si>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</si>
  <si>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</si>
  <si>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</si>
  <si>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</si>
  <si>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</si>
  <si>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</si>
  <si>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</si>
  <si>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</si>
  <si>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</si>
  <si>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</si>
  <si>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</si>
  <si>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</si>
  <si>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</si>
  <si>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</si>
  <si>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</si>
  <si>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</si>
  <si>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</si>
  <si>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</si>
  <si>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</si>
  <si>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</si>
  <si>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</si>
  <si>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</si>
  <si>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</si>
  <si>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</si>
  <si>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</si>
  <si>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</si>
  <si>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</si>
  <si>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</si>
  <si>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</si>
  <si>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</si>
  <si>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</si>
  <si>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</si>
  <si>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</si>
  <si>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</si>
  <si>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</si>
  <si>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</si>
  <si>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</si>
  <si>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</si>
  <si>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</si>
  <si>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</si>
  <si>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</si>
  <si>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</si>
  <si>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</si>
  <si>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</si>
  <si>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</si>
  <si>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</si>
  <si>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</si>
  <si>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</si>
  <si>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</si>
  <si>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</si>
  <si>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</si>
  <si>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</si>
  <si>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</si>
  <si>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</si>
  <si>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</si>
  <si>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</si>
  <si>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</si>
  <si>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</si>
  <si>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</si>
  <si>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</si>
  <si>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</si>
  <si>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</si>
  <si>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</si>
  <si>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</si>
  <si>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</si>
  <si>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</si>
  <si>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</si>
  <si>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</si>
  <si>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</si>
  <si>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</si>
  <si>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</si>
  <si>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</si>
  <si>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</si>
  <si>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</si>
  <si>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</si>
  <si>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</si>
  <si>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</si>
  <si>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</si>
  <si>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</si>
  <si>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</si>
  <si>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</si>
  <si>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</si>
  <si>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</si>
  <si>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</si>
  <si>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</si>
  <si>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</si>
  <si>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</si>
  <si>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</si>
  <si>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</si>
  <si>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</si>
  <si>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</si>
  <si>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</si>
  <si>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</si>
  <si>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</si>
  <si>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</si>
  <si>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</si>
  <si>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</si>
  <si>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</si>
  <si>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</si>
  <si>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</si>
  <si>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</si>
  <si>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</si>
  <si>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</si>
  <si>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</si>
  <si>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</si>
  <si>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</si>
  <si>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</si>
  <si>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</si>
  <si>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</si>
  <si>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</si>
  <si>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</si>
  <si>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</si>
  <si>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</si>
  <si>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</si>
  <si>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</si>
  <si>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</si>
  <si>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</si>
  <si>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</si>
  <si>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</si>
  <si>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</si>
  <si>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</si>
  <si>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</si>
  <si>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</si>
  <si>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</si>
  <si>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</si>
  <si>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</si>
  <si>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</si>
  <si>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</si>
  <si>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</si>
  <si>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</si>
  <si>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</si>
  <si>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</si>
  <si>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</si>
  <si>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</si>
  <si>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</si>
  <si>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</si>
  <si>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</si>
  <si>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</si>
  <si>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</si>
  <si>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</si>
  <si>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</si>
  <si>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</si>
  <si>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</si>
  <si>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</si>
  <si>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</si>
  <si>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</si>
  <si>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</si>
  <si>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</si>
  <si>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</si>
  <si>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</si>
  <si>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</si>
  <si>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</si>
  <si>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</si>
  <si>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</si>
  <si>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</si>
  <si>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</si>
  <si>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</si>
  <si>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</si>
  <si>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</si>
  <si>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</si>
  <si>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</si>
  <si>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</si>
  <si>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</si>
  <si>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</si>
  <si>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</si>
  <si>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</si>
  <si>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</si>
  <si>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</si>
  <si>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</si>
  <si>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</si>
  <si>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</si>
  <si>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</si>
  <si>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</si>
  <si>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</si>
  <si>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</si>
  <si>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</si>
  <si>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</si>
  <si>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</si>
  <si>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</si>
  <si>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</si>
  <si>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</si>
  <si>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</si>
  <si>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</si>
  <si>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</si>
  <si>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</si>
  <si>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</si>
  <si>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</si>
  <si>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</si>
  <si>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</si>
  <si>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</si>
  <si>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</si>
  <si>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</si>
  <si>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</si>
  <si>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</si>
  <si>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</si>
  <si>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</si>
  <si>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</si>
  <si>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</si>
  <si>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</si>
  <si>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</si>
  <si>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</si>
  <si>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</si>
  <si>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</si>
  <si>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</si>
  <si>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</si>
  <si>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</si>
  <si>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</si>
  <si>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</si>
  <si>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</si>
  <si>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</si>
  <si>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</si>
  <si>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</si>
  <si>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</si>
  <si>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</si>
  <si>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</si>
  <si>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</si>
  <si>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</si>
  <si>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</si>
  <si>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</si>
  <si>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</si>
  <si>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</si>
  <si>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</si>
  <si>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</si>
  <si>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</si>
  <si>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</si>
  <si>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</si>
  <si>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</si>
  <si>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</si>
  <si>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</si>
  <si>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</si>
  <si>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</si>
  <si>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</si>
  <si>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</si>
  <si>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</si>
  <si>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</si>
  <si>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</si>
  <si>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</si>
  <si>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</si>
  <si>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</si>
  <si>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</si>
  <si>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</si>
  <si>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</si>
  <si>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</si>
  <si>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</si>
  <si>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</si>
  <si>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</si>
  <si>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</si>
  <si>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</si>
  <si>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</si>
  <si>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</si>
  <si>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</si>
  <si>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</si>
  <si>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</si>
  <si>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</si>
  <si>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</si>
  <si>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</si>
  <si>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</si>
  <si>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</si>
  <si>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</si>
  <si>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</si>
  <si>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</si>
  <si>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</si>
  <si>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</si>
  <si>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</si>
  <si>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</si>
  <si>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</si>
  <si>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</si>
  <si>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</si>
  <si>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</si>
  <si>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</si>
  <si>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</si>
  <si>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</si>
  <si>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</si>
  <si>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</si>
  <si>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</si>
  <si>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</si>
  <si>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</si>
  <si>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</si>
  <si>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</si>
  <si>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</si>
  <si>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</si>
  <si>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</si>
  <si>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</si>
  <si>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</si>
  <si>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</si>
  <si>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</si>
  <si>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</si>
  <si>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</si>
  <si>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</si>
  <si>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</si>
  <si>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</si>
  <si>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</si>
  <si>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</si>
  <si>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</si>
  <si>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</si>
  <si>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</si>
  <si>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</si>
  <si>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</si>
  <si>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</si>
  <si>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</si>
  <si>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</si>
  <si>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</si>
  <si>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</si>
  <si>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</si>
  <si>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</si>
  <si>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</si>
  <si>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</si>
  <si>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</si>
  <si>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</si>
  <si>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</si>
  <si>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</si>
  <si>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</si>
  <si>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</si>
  <si>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</si>
  <si>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</si>
  <si>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</si>
  <si>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</si>
  <si>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</si>
  <si>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</si>
  <si>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</si>
  <si>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</si>
  <si>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</si>
  <si>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</si>
  <si>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</si>
  <si>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</si>
  <si>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</si>
  <si>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</si>
  <si>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</si>
  <si>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</si>
  <si>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</si>
  <si>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</si>
  <si>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</si>
  <si>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</si>
  <si>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</si>
  <si>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</si>
  <si>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</si>
  <si>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</si>
  <si>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</si>
  <si>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</si>
  <si>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</si>
  <si>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</si>
  <si>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</si>
  <si>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</si>
  <si>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</si>
  <si>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</si>
  <si>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</si>
  <si>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</si>
  <si>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</si>
  <si>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</si>
  <si>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</si>
  <si>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</si>
  <si>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</si>
  <si>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</si>
  <si>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</si>
  <si>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</si>
  <si>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</si>
  <si>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</si>
  <si>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</si>
  <si>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</si>
  <si>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</si>
  <si>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</si>
  <si>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</si>
  <si>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</si>
  <si>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</si>
  <si>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</si>
  <si>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</si>
  <si>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</si>
  <si>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</si>
  <si>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</si>
  <si>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</si>
  <si>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</si>
  <si>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</si>
  <si>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</si>
  <si>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</si>
  <si>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</si>
  <si>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</si>
  <si>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</si>
  <si>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</si>
  <si>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</si>
  <si>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</si>
  <si>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</si>
  <si>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</si>
  <si>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</si>
  <si>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</si>
  <si>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</si>
  <si>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</si>
  <si>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</si>
  <si>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</si>
  <si>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</si>
  <si>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</si>
  <si>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</si>
  <si>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</si>
  <si>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</si>
  <si>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</si>
  <si>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</si>
  <si>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</si>
  <si>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</si>
  <si>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</si>
  <si>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</si>
  <si>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</si>
  <si>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</si>
  <si>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</si>
  <si>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</si>
  <si>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</si>
  <si>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</si>
  <si>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</si>
  <si>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</si>
  <si>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</si>
  <si>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</si>
  <si>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</si>
  <si>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</si>
  <si>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</si>
  <si>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</si>
  <si>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</si>
  <si>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</si>
  <si>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</si>
  <si>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</si>
  <si>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</si>
  <si>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</si>
  <si>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</si>
  <si>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</si>
  <si>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</si>
  <si>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</si>
  <si>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</si>
  <si>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</si>
  <si>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</si>
  <si>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</si>
  <si>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</si>
  <si>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</si>
  <si>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</si>
  <si>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</si>
  <si>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</si>
  <si>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</si>
  <si>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</si>
  <si>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</si>
  <si>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</si>
  <si>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</si>
  <si>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</si>
  <si>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</si>
  <si>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</si>
  <si>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</si>
  <si>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</si>
  <si>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</si>
  <si>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</si>
  <si>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</si>
  <si>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</si>
  <si>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</si>
  <si>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</si>
  <si>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</si>
  <si>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</si>
  <si>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</si>
  <si>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</si>
  <si>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</si>
  <si>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</si>
  <si>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</si>
  <si>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</si>
  <si>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</si>
  <si>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</si>
  <si>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</si>
  <si>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</si>
  <si>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</si>
  <si>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</si>
  <si>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</si>
  <si>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</si>
  <si>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</si>
  <si>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</si>
  <si>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</si>
  <si>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</si>
  <si>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</si>
  <si>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</si>
  <si>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</si>
  <si>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</si>
  <si>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</si>
  <si>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</si>
  <si>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</si>
  <si>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</si>
  <si>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</si>
  <si>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</si>
  <si>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</si>
  <si>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</si>
  <si>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</si>
  <si>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</si>
  <si>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</si>
  <si>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</si>
  <si>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</si>
  <si>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</si>
  <si>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</si>
  <si>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</si>
  <si>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</si>
  <si>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</si>
  <si>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</si>
  <si>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</si>
  <si>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</si>
  <si>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</si>
  <si>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</si>
  <si>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</si>
  <si>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</si>
  <si>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</si>
  <si>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</si>
  <si>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</si>
  <si>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</si>
  <si>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</si>
  <si>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</si>
  <si>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</si>
  <si>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</si>
  <si>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</si>
  <si>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</si>
  <si>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</si>
  <si>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</si>
  <si>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</si>
  <si>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</si>
  <si>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</si>
  <si>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</si>
  <si>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</si>
  <si>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</si>
  <si>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</si>
  <si>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</si>
  <si>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</si>
  <si>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</si>
  <si>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</si>
  <si>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</si>
  <si>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</si>
  <si>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</si>
  <si>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</si>
  <si>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</si>
  <si>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</si>
  <si>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</si>
  <si>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</si>
  <si>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</si>
  <si>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</si>
  <si>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</si>
  <si>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</si>
  <si>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</si>
  <si>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</si>
  <si>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</si>
  <si>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</si>
  <si>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</si>
  <si>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</si>
  <si>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</si>
  <si>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</si>
  <si>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</si>
  <si>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</si>
  <si>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</si>
  <si>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</si>
  <si>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</si>
  <si>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</si>
  <si>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</si>
  <si>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</si>
  <si>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</si>
  <si>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</si>
  <si>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</si>
  <si>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</si>
  <si>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</si>
  <si>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</si>
  <si>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</si>
  <si>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</si>
  <si>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</si>
  <si>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</si>
  <si>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</si>
  <si>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</si>
  <si>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</si>
  <si>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</si>
  <si>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</si>
  <si>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</si>
  <si>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</si>
  <si>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</si>
  <si>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</si>
  <si>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</si>
  <si>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</si>
  <si>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</si>
  <si>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</si>
  <si>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</si>
  <si>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</si>
  <si>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</si>
  <si>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</si>
  <si>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</si>
  <si>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</si>
  <si>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</si>
  <si>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</si>
  <si>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</si>
  <si>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</si>
  <si>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</si>
  <si>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</si>
  <si>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</si>
  <si>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</si>
  <si>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</si>
  <si>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</si>
  <si>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</si>
  <si>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</si>
  <si>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</si>
  <si>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</si>
  <si>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</si>
  <si>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</si>
  <si>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</si>
  <si>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</si>
  <si>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</si>
  <si>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</si>
  <si>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</si>
  <si>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</si>
  <si>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</si>
  <si>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</si>
  <si>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</si>
  <si>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</si>
  <si>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</si>
  <si>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</si>
  <si>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</si>
  <si>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</si>
  <si>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</si>
  <si>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</si>
  <si>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</si>
  <si>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</si>
  <si>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</si>
  <si>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</si>
  <si>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</si>
  <si>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</si>
  <si>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</si>
  <si>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</si>
  <si>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</si>
  <si>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</si>
  <si>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</si>
  <si>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</si>
  <si>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</si>
  <si>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</si>
  <si>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</si>
  <si>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</si>
  <si>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</si>
  <si>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</si>
  <si>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</si>
  <si>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</si>
  <si>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</si>
  <si>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</si>
  <si>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</si>
  <si>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</si>
  <si>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</si>
  <si>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</si>
  <si>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</si>
  <si>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</si>
  <si>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</si>
  <si>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</si>
  <si>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</si>
  <si>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</si>
  <si>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</si>
  <si>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</si>
  <si>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</si>
  <si>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</si>
  <si>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</si>
  <si>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</si>
  <si>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</si>
  <si>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</si>
  <si>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</si>
  <si>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</si>
  <si>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</si>
  <si>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</si>
  <si>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</si>
  <si>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</si>
  <si>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</si>
  <si>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</si>
  <si>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</si>
  <si>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</si>
  <si>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</si>
  <si>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</si>
  <si>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</si>
  <si>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</si>
  <si>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</si>
  <si>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</si>
  <si>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</si>
  <si>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</si>
  <si>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</si>
  <si>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</si>
  <si>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</si>
  <si>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</si>
  <si>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</si>
  <si>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</si>
  <si>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</si>
  <si>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</si>
  <si>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</si>
  <si>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</si>
  <si>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</si>
  <si>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</si>
  <si>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</si>
  <si>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</si>
  <si>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</si>
  <si>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</si>
  <si>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</si>
  <si>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</si>
  <si>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</si>
  <si>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</si>
  <si>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</si>
  <si>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</si>
  <si>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</si>
  <si>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</si>
  <si>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</si>
  <si>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</si>
  <si>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</si>
  <si>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</si>
  <si>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</si>
  <si>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</si>
  <si>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</si>
  <si>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</si>
  <si>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</si>
  <si>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</si>
  <si>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</si>
  <si>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</si>
  <si>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</si>
  <si>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</si>
  <si>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</si>
  <si>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</si>
  <si>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</si>
  <si>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</si>
  <si>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</si>
  <si>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</si>
  <si>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</si>
  <si>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</si>
  <si>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</si>
  <si>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</si>
  <si>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</si>
  <si>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</si>
  <si>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</si>
  <si>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</si>
  <si>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</si>
  <si>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</si>
  <si>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</si>
  <si>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</si>
  <si>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</si>
  <si>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</si>
  <si>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</si>
  <si>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</si>
  <si>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</si>
  <si>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</si>
  <si>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</si>
  <si>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</si>
  <si>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</si>
  <si>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</si>
  <si>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</si>
  <si>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</si>
  <si>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</si>
  <si>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</si>
  <si>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</si>
  <si>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</si>
  <si>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</si>
  <si>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</si>
  <si>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</si>
  <si>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</si>
  <si>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</si>
  <si>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</si>
  <si>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</si>
  <si>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</si>
  <si>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</si>
  <si>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</si>
  <si>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</si>
  <si>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</si>
  <si>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</si>
  <si>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</si>
  <si>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</si>
  <si>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</si>
  <si>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</si>
  <si>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</si>
  <si>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</si>
  <si>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</si>
  <si>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</si>
  <si>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</si>
  <si>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</si>
  <si>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</si>
  <si>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</si>
  <si>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</si>
  <si>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</si>
  <si>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</si>
  <si>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</si>
  <si>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</si>
  <si>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</si>
  <si>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</si>
  <si>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</si>
  <si>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</si>
  <si>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</si>
  <si>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</si>
  <si>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</si>
  <si>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</si>
  <si>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</si>
  <si>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</si>
  <si>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</si>
  <si>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</si>
  <si>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</si>
  <si>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</si>
  <si>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</si>
  <si>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</si>
  <si>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</si>
  <si>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</si>
  <si>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</si>
  <si>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</si>
  <si>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</si>
  <si>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</si>
  <si>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</si>
  <si>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</si>
  <si>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</si>
  <si>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</si>
  <si>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</si>
  <si>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</si>
  <si>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</si>
  <si>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</si>
  <si>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</si>
  <si>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</si>
  <si>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</si>
  <si>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</si>
  <si>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</si>
  <si>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</si>
  <si>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</si>
  <si>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</si>
  <si>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</si>
  <si>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</si>
  <si>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</si>
  <si>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</si>
  <si>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</si>
  <si>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</si>
  <si>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</si>
  <si>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</si>
  <si>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</si>
  <si>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</si>
  <si>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</si>
  <si>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</si>
  <si>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</si>
  <si>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</si>
  <si>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</si>
  <si>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</si>
  <si>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</si>
  <si>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</si>
  <si>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</si>
  <si>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</si>
  <si>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</si>
  <si>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</si>
  <si>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</si>
  <si>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</si>
  <si>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</si>
  <si>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</si>
  <si>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</si>
  <si>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</si>
  <si>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</si>
  <si>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</si>
  <si>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</si>
  <si>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</si>
  <si>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</si>
  <si>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</si>
  <si>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</si>
  <si>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</si>
  <si>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</si>
  <si>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</si>
  <si>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</si>
  <si>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</si>
  <si>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</si>
  <si>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</si>
  <si>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</si>
  <si>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</si>
  <si>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</si>
  <si>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</si>
  <si>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</si>
  <si>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</si>
  <si>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</si>
  <si>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</si>
  <si>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</si>
  <si>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</si>
  <si>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</si>
  <si>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</si>
  <si>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</si>
  <si>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</si>
  <si>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</si>
  <si>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</si>
  <si>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</si>
  <si>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</si>
  <si>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</si>
  <si>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</si>
  <si>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</si>
  <si>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</si>
  <si>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</si>
  <si>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</si>
  <si>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</si>
  <si>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</si>
  <si>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</si>
  <si>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</si>
  <si>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</si>
  <si>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</si>
  <si>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</si>
  <si>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</si>
  <si>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</si>
  <si>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</si>
  <si>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</si>
  <si>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</si>
  <si>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</si>
  <si>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</si>
  <si>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</si>
  <si>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</si>
  <si>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</si>
  <si>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</si>
  <si>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</si>
  <si>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</si>
  <si>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</si>
  <si>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</si>
  <si>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</si>
  <si>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</si>
  <si>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</si>
  <si>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</si>
  <si>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</si>
  <si>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</si>
  <si>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</si>
  <si>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</si>
  <si>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</si>
  <si>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</si>
  <si>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</si>
  <si>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</si>
  <si>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</si>
  <si>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</si>
  <si>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</si>
  <si>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</si>
  <si>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</si>
  <si>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</si>
  <si>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</si>
  <si>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</si>
  <si>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</si>
  <si>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</si>
  <si>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</si>
  <si>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</si>
  <si>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</si>
  <si>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</si>
  <si>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</si>
  <si>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</si>
  <si>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</si>
  <si>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</si>
  <si>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</si>
  <si>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</si>
  <si>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</si>
  <si>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</si>
  <si>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</si>
  <si>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</si>
  <si>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</si>
  <si>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</si>
  <si>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</si>
  <si>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</si>
  <si>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</si>
  <si>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</si>
  <si>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</si>
  <si>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</si>
  <si>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</si>
  <si>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</si>
  <si>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</si>
  <si>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</si>
  <si>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</si>
  <si>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</si>
  <si>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</si>
  <si>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</si>
  <si>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</si>
  <si>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</si>
  <si>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</si>
  <si>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</si>
  <si>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</si>
  <si>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</si>
  <si>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</si>
  <si>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</si>
  <si>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</si>
  <si>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</si>
  <si>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</si>
  <si>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</si>
  <si>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</si>
  <si>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</si>
  <si>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</si>
  <si>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</si>
  <si>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</si>
  <si>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</si>
  <si>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</si>
  <si>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</si>
  <si>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</si>
  <si>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</si>
  <si>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</si>
  <si>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</si>
  <si>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</si>
  <si>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</si>
  <si>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</si>
  <si>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</si>
  <si>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</si>
  <si>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</si>
  <si>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</si>
  <si>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</si>
  <si>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</si>
  <si>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</si>
  <si>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</si>
  <si>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</si>
  <si>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</si>
  <si>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</si>
  <si>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</si>
  <si>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</si>
  <si>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</si>
  <si>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</si>
  <si>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</si>
  <si>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</si>
  <si>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</si>
  <si>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</si>
  <si>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</si>
  <si>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</si>
  <si>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</si>
  <si>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</si>
  <si>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</si>
  <si>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</si>
  <si>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</si>
  <si>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</si>
  <si>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</si>
  <si>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</si>
  <si>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</si>
  <si>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</si>
  <si>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</si>
  <si>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</si>
  <si>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</si>
  <si>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</si>
  <si>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</si>
  <si>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</si>
  <si>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</si>
  <si>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</si>
  <si>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</si>
  <si>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</si>
  <si>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</si>
  <si>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</si>
  <si>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</si>
  <si>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</si>
  <si>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</si>
  <si>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</si>
  <si>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</si>
  <si>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</si>
  <si>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</si>
  <si>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</si>
  <si>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</si>
  <si>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</si>
  <si>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</si>
  <si>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</si>
  <si>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</si>
  <si>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</si>
  <si>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</si>
  <si>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</si>
  <si>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</si>
  <si>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</si>
  <si>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</si>
  <si>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</si>
  <si>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</si>
  <si>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</si>
  <si>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</si>
  <si>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</si>
  <si>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</si>
  <si>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</si>
  <si>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</si>
  <si>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</si>
  <si>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</si>
  <si>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</si>
  <si>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</si>
  <si>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</si>
  <si>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</si>
  <si>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</si>
  <si>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</si>
  <si>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</si>
  <si>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</si>
  <si>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</si>
  <si>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</si>
  <si>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</si>
  <si>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</si>
  <si>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</si>
  <si>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</si>
  <si>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</si>
  <si>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</si>
  <si>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</si>
  <si>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</si>
  <si>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</si>
  <si>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</si>
  <si>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</si>
  <si>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</si>
  <si>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</si>
  <si>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</si>
  <si>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</si>
  <si>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</si>
  <si>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</si>
  <si>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</si>
  <si>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</si>
  <si>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</si>
  <si>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</si>
  <si>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</si>
  <si>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</si>
  <si>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</si>
  <si>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</si>
  <si>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</si>
  <si>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</si>
  <si>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</si>
  <si>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</si>
  <si>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</si>
  <si>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</si>
  <si>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</si>
  <si>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</si>
  <si>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</si>
  <si>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</si>
  <si>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</si>
  <si>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</si>
  <si>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</si>
  <si>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</si>
  <si>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</si>
  <si>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</si>
  <si>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</si>
  <si>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</si>
  <si>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</si>
  <si>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</si>
  <si>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</si>
  <si>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</si>
  <si>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</si>
  <si>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</si>
  <si>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</si>
  <si>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</si>
  <si>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</si>
  <si>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</si>
  <si>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</si>
  <si>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</si>
  <si>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</si>
  <si>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</si>
  <si>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</si>
  <si>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</si>
  <si>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</si>
  <si>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</si>
  <si>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</si>
  <si>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</si>
  <si>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</si>
  <si>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</si>
  <si>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</si>
  <si>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</si>
  <si>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</si>
  <si>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</si>
  <si>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</si>
  <si>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</si>
  <si>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</si>
  <si>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</si>
  <si>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</si>
  <si>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</si>
  <si>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</si>
  <si>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</si>
  <si>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</si>
  <si>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</si>
  <si>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</si>
  <si>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</si>
  <si>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</si>
  <si>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</si>
  <si>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</si>
  <si>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</si>
  <si>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</si>
  <si>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</si>
  <si>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</si>
  <si>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</si>
  <si>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</si>
  <si>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</si>
  <si>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</si>
  <si>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</si>
  <si>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</si>
  <si>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</si>
  <si>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</si>
  <si>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</si>
  <si>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</si>
  <si>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</si>
  <si>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</si>
  <si>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</si>
  <si>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</si>
  <si>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</si>
  <si>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</si>
  <si>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</si>
  <si>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</si>
  <si>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</si>
  <si>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</si>
  <si>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</si>
  <si>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</si>
  <si>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</si>
  <si>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</si>
  <si>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</si>
  <si>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</si>
  <si>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</si>
  <si>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</si>
  <si>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</si>
  <si>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</si>
  <si>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</si>
  <si>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</si>
  <si>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</si>
  <si>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</si>
  <si>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</si>
  <si>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</si>
  <si>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</si>
  <si>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</si>
  <si>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</si>
  <si>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</si>
  <si>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</si>
  <si>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</si>
  <si>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</si>
  <si>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</si>
  <si>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</si>
  <si>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</si>
  <si>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</si>
  <si>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</si>
  <si>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</si>
  <si>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</si>
  <si>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</si>
  <si>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</si>
  <si>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</si>
  <si>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</si>
  <si>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</si>
  <si>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</si>
  <si>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</si>
  <si>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</si>
  <si>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</si>
  <si>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</si>
  <si>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</si>
  <si>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</si>
  <si>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</si>
  <si>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</si>
  <si>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</si>
  <si>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</si>
  <si>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</si>
  <si>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</si>
  <si>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</si>
  <si>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</si>
  <si>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</si>
  <si>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</si>
  <si>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</si>
  <si>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</si>
  <si>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</si>
  <si>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</si>
  <si>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</si>
  <si>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</si>
  <si>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</si>
  <si>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</si>
  <si>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</si>
  <si>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</si>
  <si>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</si>
  <si>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</si>
  <si>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</si>
  <si>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</si>
  <si>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</si>
  <si>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</si>
  <si>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</si>
  <si>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</si>
  <si>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</si>
  <si>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</si>
  <si>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</si>
  <si>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</si>
  <si>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</si>
  <si>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</si>
  <si>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</si>
  <si>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</si>
  <si>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</si>
  <si>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</si>
  <si>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</si>
  <si>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</si>
  <si>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</si>
  <si>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</si>
  <si>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</si>
  <si>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</si>
  <si>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</si>
  <si>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</si>
  <si>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</si>
  <si>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</si>
  <si>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</si>
  <si>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</si>
  <si>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</si>
  <si>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</si>
  <si>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</si>
  <si>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</si>
  <si>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</si>
  <si>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</si>
  <si>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</si>
  <si>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</si>
  <si>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</si>
  <si>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</si>
  <si>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</si>
  <si>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</si>
  <si>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</si>
  <si>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</si>
  <si>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</si>
  <si>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</si>
  <si>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</si>
  <si>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</si>
  <si>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</si>
  <si>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</si>
  <si>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</si>
  <si>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</si>
  <si>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</si>
  <si>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</si>
  <si>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</si>
  <si>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</si>
  <si>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</si>
  <si>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</si>
  <si>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</si>
  <si>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</si>
  <si>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</si>
  <si>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</si>
  <si>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</si>
  <si>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</si>
  <si>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</si>
  <si>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</si>
  <si>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</si>
  <si>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</si>
  <si>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</si>
  <si>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</si>
  <si>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</si>
  <si>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</si>
  <si>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</si>
  <si>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</si>
  <si>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</si>
  <si>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</si>
  <si>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</si>
  <si>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</si>
  <si>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</si>
  <si>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</si>
  <si>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</si>
  <si>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</si>
  <si>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</si>
  <si>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</si>
  <si>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</si>
  <si>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</si>
  <si>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</si>
  <si>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</si>
  <si>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</si>
  <si>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</si>
  <si>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</si>
  <si>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</si>
  <si>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</si>
  <si>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</si>
  <si>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</si>
  <si>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</si>
  <si>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</si>
  <si>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</si>
  <si>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</si>
  <si>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</si>
  <si>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</si>
  <si>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</si>
  <si>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</si>
  <si>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</si>
  <si>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</si>
  <si>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</si>
  <si>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</si>
  <si>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</si>
  <si>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</si>
  <si>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</si>
  <si>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</si>
  <si>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</si>
  <si>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</si>
  <si>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</si>
  <si>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</si>
  <si>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</si>
  <si>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</si>
  <si>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</si>
  <si>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</si>
  <si>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</si>
  <si>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</si>
  <si>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</si>
  <si>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</si>
  <si>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</si>
  <si>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</si>
  <si>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</si>
  <si>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</si>
  <si>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</si>
  <si>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</si>
  <si>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</si>
  <si>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</si>
  <si>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</si>
  <si>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</si>
  <si>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</si>
  <si>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</si>
  <si>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</si>
  <si>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</si>
  <si>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</si>
  <si>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</si>
  <si>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</si>
  <si>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</si>
  <si>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</si>
  <si>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</si>
  <si>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</si>
  <si>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</si>
  <si>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</si>
  <si>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</si>
  <si>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</si>
  <si>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</si>
  <si>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</si>
  <si>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</si>
  <si>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</si>
  <si>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</si>
  <si>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</si>
  <si>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</si>
  <si>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</si>
  <si>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</si>
  <si>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</si>
  <si>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</si>
  <si>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</si>
  <si>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</si>
  <si>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</si>
  <si>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</si>
  <si>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</si>
  <si>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</si>
  <si>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</si>
  <si>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</si>
  <si>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</si>
  <si>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</si>
  <si>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</si>
  <si>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</si>
  <si>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</si>
  <si>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</si>
  <si>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</si>
  <si>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</si>
  <si>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</si>
  <si>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</si>
  <si>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</si>
  <si>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</si>
  <si>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</si>
  <si>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</si>
  <si>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</si>
  <si>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</si>
  <si>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</si>
  <si>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</si>
  <si>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</si>
  <si>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</si>
  <si>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</si>
  <si>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</si>
  <si>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</si>
  <si>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</si>
  <si>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</si>
  <si>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</si>
  <si>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</si>
  <si>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</si>
  <si>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</si>
  <si>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</si>
  <si>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</si>
  <si>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</si>
  <si>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</si>
  <si>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</si>
  <si>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</si>
  <si>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</si>
  <si>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</si>
  <si>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</si>
  <si>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</si>
  <si>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</si>
  <si>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</si>
  <si>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</si>
  <si>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</si>
  <si>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</si>
  <si>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</si>
  <si>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</si>
  <si>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</si>
  <si>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</si>
  <si>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</si>
  <si>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</si>
  <si>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</si>
  <si>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</si>
  <si>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</si>
  <si>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</si>
  <si>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</si>
  <si>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</si>
  <si>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</si>
  <si>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</si>
  <si>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</si>
  <si>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</si>
  <si>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</si>
  <si>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</si>
  <si>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</si>
  <si>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</si>
  <si>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</si>
  <si>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</si>
  <si>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</si>
  <si>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</si>
  <si>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</si>
  <si>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</si>
  <si>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</si>
  <si>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</si>
  <si>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</si>
  <si>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</si>
  <si>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</si>
  <si>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</si>
  <si>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</si>
  <si>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</si>
  <si>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</si>
  <si>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</si>
  <si>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</si>
  <si>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</si>
  <si>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</si>
  <si>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</si>
  <si>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</si>
  <si>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</si>
  <si>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</si>
  <si>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</si>
  <si>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</si>
  <si>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</si>
  <si>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</si>
  <si>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</si>
  <si>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</si>
  <si>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</si>
  <si>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</si>
  <si>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</si>
  <si>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</si>
  <si>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</si>
  <si>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</si>
  <si>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</si>
  <si>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</si>
  <si>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</si>
  <si>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</si>
  <si>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</si>
  <si>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</si>
  <si>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</si>
  <si>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</si>
  <si>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</si>
  <si>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</si>
  <si>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</si>
  <si>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</si>
  <si>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</si>
  <si>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</si>
  <si>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</si>
  <si>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</si>
  <si>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</si>
  <si>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</si>
  <si>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</si>
  <si>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</si>
  <si>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</si>
  <si>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</si>
  <si>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</si>
  <si>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</si>
  <si>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</si>
  <si>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</si>
  <si>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</si>
  <si>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</si>
  <si>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</si>
  <si>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</si>
  <si>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</si>
  <si>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</si>
  <si>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</si>
  <si>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</si>
  <si>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</si>
  <si>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</si>
  <si>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</si>
  <si>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</si>
  <si>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</si>
  <si>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</si>
  <si>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</si>
  <si>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</si>
  <si>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</si>
  <si>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</si>
  <si>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</si>
  <si>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</si>
  <si>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</si>
  <si>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</si>
  <si>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</si>
  <si>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</si>
  <si>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</si>
  <si>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</si>
  <si>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</si>
  <si>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</si>
  <si>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</si>
  <si>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</si>
  <si>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</si>
  <si>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</si>
  <si>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</si>
  <si>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</si>
  <si>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</si>
  <si>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</si>
  <si>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</si>
  <si>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</si>
  <si>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</si>
  <si>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</si>
  <si>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</si>
  <si>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</si>
  <si>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</si>
  <si>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</si>
  <si>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</si>
  <si>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</si>
  <si>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</si>
  <si>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</si>
  <si>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</si>
  <si>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</si>
  <si>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</si>
  <si>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</si>
  <si>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</si>
  <si>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</si>
  <si>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</si>
  <si>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</si>
  <si>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</si>
  <si>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</si>
  <si>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</si>
  <si>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</si>
  <si>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</si>
  <si>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</si>
  <si>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</si>
  <si>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</si>
  <si>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</si>
  <si>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</si>
  <si>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</si>
  <si>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</si>
  <si>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</si>
  <si>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</si>
  <si>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</si>
  <si>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</si>
  <si>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</si>
  <si>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</si>
  <si>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</si>
  <si>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</si>
  <si>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</si>
  <si>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</si>
  <si>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</si>
  <si>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</si>
  <si>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</si>
  <si>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</si>
  <si>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</si>
  <si>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</si>
  <si>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</si>
  <si>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</si>
  <si>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</si>
  <si>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</si>
  <si>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</si>
  <si>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</si>
  <si>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</si>
  <si>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</si>
  <si>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</si>
  <si>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</si>
  <si>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</si>
  <si>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</si>
  <si>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</si>
  <si>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</si>
  <si>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</si>
  <si>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</si>
  <si>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</si>
  <si>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</si>
  <si>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</si>
  <si>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</si>
  <si>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</si>
  <si>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</si>
  <si>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</si>
  <si>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</si>
  <si>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</si>
  <si>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</si>
  <si>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</si>
  <si>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</si>
  <si>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</si>
  <si>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</si>
  <si>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</si>
  <si>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</si>
  <si>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</si>
  <si>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</si>
  <si>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</si>
  <si>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</si>
  <si>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</si>
  <si>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</si>
  <si>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</si>
  <si>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</si>
  <si>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</si>
  <si>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</si>
  <si>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</si>
  <si>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</si>
  <si>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</si>
  <si>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</si>
  <si>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</si>
  <si>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</si>
  <si>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</si>
  <si>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</si>
  <si>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</si>
  <si>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</si>
  <si>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</si>
  <si>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</si>
  <si>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</si>
  <si>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</si>
  <si>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</si>
  <si>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</si>
  <si>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</si>
  <si>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</si>
  <si>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</si>
  <si>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</si>
  <si>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</si>
  <si>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</si>
  <si>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</si>
  <si>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</si>
  <si>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</si>
  <si>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</si>
  <si>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</si>
  <si>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</si>
  <si>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</si>
  <si>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</si>
  <si>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</si>
  <si>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</si>
  <si>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</si>
  <si>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</si>
  <si>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</si>
  <si>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</si>
  <si>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</si>
  <si>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</si>
  <si>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</si>
  <si>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</si>
  <si>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</si>
  <si>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</si>
  <si>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</si>
  <si>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</si>
  <si>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</si>
  <si>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</si>
  <si>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</si>
  <si>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</si>
  <si>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</si>
  <si>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</si>
  <si>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</si>
  <si>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</si>
  <si>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</si>
  <si>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</si>
  <si>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</si>
  <si>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</si>
  <si>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</si>
  <si>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</si>
  <si>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</si>
  <si>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</si>
  <si>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</si>
  <si>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</si>
  <si>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</si>
  <si>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</si>
  <si>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</si>
  <si>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</si>
  <si>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</si>
  <si>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</si>
  <si>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</si>
  <si>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</si>
  <si>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</si>
  <si>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</si>
  <si>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</si>
  <si>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</si>
  <si>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</si>
  <si>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</si>
  <si>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</si>
  <si>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</si>
  <si>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</si>
  <si>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</si>
  <si>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</si>
  <si>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</si>
  <si>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</si>
  <si>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</si>
  <si>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</si>
  <si>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</si>
  <si>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</si>
  <si>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</si>
  <si>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</si>
  <si>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</si>
  <si>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</si>
  <si>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</si>
  <si>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</si>
  <si>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</si>
  <si>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</si>
  <si>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</si>
  <si>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</si>
  <si>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</si>
  <si>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</si>
  <si>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</si>
  <si>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</si>
  <si>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</si>
  <si>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</si>
  <si>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</si>
  <si>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</si>
  <si>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</si>
  <si>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</si>
  <si>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</si>
  <si>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</si>
  <si>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</si>
  <si>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</si>
  <si>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</si>
  <si>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</si>
  <si>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</si>
  <si>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</si>
  <si>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</si>
  <si>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</si>
  <si>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</si>
  <si>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</si>
  <si>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</si>
  <si>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</si>
  <si>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</si>
  <si>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</si>
  <si>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</si>
  <si>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</si>
  <si>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</si>
  <si>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</si>
  <si>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</si>
  <si>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</si>
  <si>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</si>
  <si>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</si>
  <si>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</si>
  <si>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</si>
  <si>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</si>
  <si>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</si>
  <si>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</si>
  <si>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</si>
  <si>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</si>
  <si>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</si>
  <si>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</si>
  <si>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</si>
  <si>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</si>
  <si>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</si>
  <si>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</si>
  <si>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</si>
  <si>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</si>
  <si>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</si>
  <si>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</si>
  <si>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</si>
  <si>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</si>
  <si>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</si>
  <si>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</si>
  <si>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</si>
  <si>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</si>
  <si>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</si>
  <si>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</si>
  <si>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</si>
  <si>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</si>
  <si>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</si>
  <si>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</si>
  <si>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</si>
  <si>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</si>
  <si>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</si>
  <si>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</si>
  <si>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</si>
  <si>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</si>
  <si>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</si>
  <si>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</si>
  <si>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</si>
  <si>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</si>
  <si>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</si>
  <si>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</si>
  <si>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</si>
  <si>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</si>
  <si>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</si>
  <si>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</si>
  <si>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</si>
  <si>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</si>
  <si>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</si>
  <si>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</si>
  <si>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</si>
  <si>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</si>
  <si>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</si>
  <si>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</si>
  <si>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</si>
  <si>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</si>
  <si>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</si>
  <si>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</si>
  <si>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</si>
  <si>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</si>
  <si>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</si>
  <si>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</si>
  <si>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</si>
  <si>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</si>
  <si>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</si>
  <si>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</si>
  <si>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</si>
  <si>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</si>
  <si>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</si>
  <si>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</si>
  <si>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</si>
  <si>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</si>
  <si>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</si>
  <si>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</si>
  <si>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</si>
  <si>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</si>
  <si>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</si>
  <si>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</si>
  <si>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</si>
  <si>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</si>
  <si>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</si>
  <si>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</si>
  <si>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</si>
  <si>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</si>
  <si>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</si>
  <si>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</si>
  <si>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</si>
  <si>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</si>
  <si>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</si>
  <si>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</si>
  <si>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</si>
  <si>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</si>
  <si>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</si>
  <si>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</si>
  <si>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</si>
  <si>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</si>
  <si>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</si>
  <si>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</si>
  <si>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</si>
  <si>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</si>
  <si>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</si>
  <si>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</si>
  <si>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</si>
  <si>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</si>
  <si>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</si>
  <si>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</si>
  <si>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</si>
  <si>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</si>
  <si>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</si>
  <si>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</si>
  <si>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</si>
  <si>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</si>
  <si>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</si>
  <si>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</si>
  <si>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</si>
  <si>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</si>
  <si>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</si>
  <si>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</si>
  <si>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</si>
  <si>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</si>
  <si>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</si>
  <si>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</si>
  <si>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</si>
  <si>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</si>
  <si>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</si>
  <si>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</si>
  <si>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</si>
  <si>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</si>
  <si>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</si>
  <si>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</si>
  <si>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</si>
  <si>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</si>
  <si>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</si>
  <si>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</si>
  <si>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</si>
  <si>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</si>
  <si>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</si>
  <si>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</si>
  <si>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</si>
  <si>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</si>
  <si>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</si>
  <si>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</si>
  <si>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</si>
  <si>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</si>
  <si>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</si>
  <si>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</si>
  <si>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</si>
  <si>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</si>
  <si>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</si>
  <si>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</si>
  <si>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</si>
  <si>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</si>
  <si>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</si>
  <si>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</si>
  <si>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</si>
  <si>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</si>
  <si>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</si>
  <si>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</si>
  <si>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</si>
  <si>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</si>
  <si>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</si>
  <si>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</si>
  <si>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</si>
  <si>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</si>
  <si>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</si>
  <si>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</si>
  <si>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</si>
  <si>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</si>
  <si>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</si>
  <si>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</si>
  <si>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</si>
  <si>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</si>
  <si>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</si>
  <si>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</si>
  <si>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</si>
  <si>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</si>
  <si>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</si>
  <si>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</si>
  <si>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</si>
  <si>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</si>
  <si>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</si>
  <si>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</si>
  <si>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</si>
  <si>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</si>
  <si>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</si>
  <si>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</si>
  <si>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</si>
  <si>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</si>
  <si>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</si>
  <si>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</si>
  <si>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</si>
  <si>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</si>
  <si>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</si>
  <si>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</si>
  <si>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</si>
  <si>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</si>
  <si>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</si>
  <si>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</si>
  <si>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</si>
  <si>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</si>
  <si>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</si>
  <si>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</si>
  <si>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</si>
  <si>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</si>
  <si>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</si>
  <si>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</si>
  <si>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</si>
  <si>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</si>
  <si>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</si>
  <si>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</si>
  <si>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</si>
  <si>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</si>
  <si>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</si>
  <si>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</si>
  <si>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</si>
  <si>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</si>
  <si>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</si>
  <si>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</si>
  <si>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</si>
  <si>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</si>
  <si>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</si>
  <si>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</si>
  <si>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</si>
  <si>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</si>
  <si>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</si>
  <si>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</si>
  <si>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</si>
  <si>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</si>
  <si>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</si>
  <si>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</si>
  <si>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</si>
  <si>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</si>
  <si>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</si>
  <si>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</si>
  <si>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</si>
  <si>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</si>
  <si>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</si>
  <si>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</si>
  <si>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</si>
  <si>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</si>
  <si>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</si>
  <si>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</si>
  <si>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</si>
  <si>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</si>
  <si>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</si>
  <si>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</si>
  <si>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</si>
  <si>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</si>
  <si>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</si>
  <si>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</si>
  <si>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</si>
  <si>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</si>
  <si>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</si>
  <si>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</si>
  <si>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</si>
  <si>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</si>
  <si>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</si>
  <si>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</si>
  <si>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</si>
  <si>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</si>
  <si>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</si>
  <si>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</si>
  <si>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</si>
  <si>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</si>
  <si>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</si>
  <si>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</si>
  <si>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</si>
  <si>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</si>
  <si>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</si>
  <si>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</si>
  <si>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</si>
  <si>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</si>
  <si>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</si>
  <si>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</si>
  <si>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</si>
  <si>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</si>
  <si>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</si>
  <si>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</si>
  <si>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</si>
  <si>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</si>
  <si>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</si>
  <si>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</si>
  <si>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</si>
  <si>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</si>
  <si>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</si>
  <si>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</si>
  <si>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</si>
  <si>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</si>
  <si>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</si>
  <si>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</si>
  <si>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</si>
  <si>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</si>
  <si>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</si>
  <si>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</si>
  <si>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</si>
  <si>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</si>
  <si>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</si>
  <si>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</si>
  <si>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</si>
  <si>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</si>
  <si>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</si>
  <si>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</si>
  <si>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</si>
  <si>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</si>
  <si>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</si>
  <si>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</si>
  <si>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</si>
  <si>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</si>
  <si>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</si>
  <si>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</si>
  <si>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</si>
  <si>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</si>
  <si>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</si>
  <si>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</si>
  <si>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</si>
  <si>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</si>
  <si>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</si>
  <si>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</si>
  <si>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</si>
  <si>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</si>
  <si>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</si>
  <si>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</si>
  <si>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</si>
  <si>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</si>
  <si>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</si>
  <si>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</si>
  <si>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</si>
  <si>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</si>
  <si>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</si>
  <si>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</si>
  <si>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</si>
  <si>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</si>
  <si>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</si>
  <si>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</si>
  <si>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</si>
  <si>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</si>
  <si>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</si>
  <si>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</si>
  <si>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</si>
  <si>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</si>
  <si>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</si>
  <si>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</si>
  <si>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</si>
  <si>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</si>
  <si>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</si>
  <si>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</si>
  <si>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</si>
  <si>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</si>
  <si>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</si>
  <si>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</si>
  <si>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</si>
  <si>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</si>
  <si>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</si>
  <si>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</si>
  <si>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</si>
  <si>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</si>
  <si>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</si>
  <si>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</si>
  <si>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</si>
  <si>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</si>
  <si>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</si>
  <si>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</si>
  <si>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</si>
  <si>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</si>
  <si>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</si>
  <si>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</si>
  <si>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</si>
  <si>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</si>
  <si>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</si>
  <si>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</si>
  <si>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</si>
  <si>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</si>
  <si>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</si>
  <si>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</si>
  <si>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</si>
  <si>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</si>
  <si>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</si>
  <si>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</si>
  <si>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</si>
  <si>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</si>
  <si>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</si>
  <si>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</si>
  <si>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</si>
  <si>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</si>
  <si>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</si>
  <si>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</si>
  <si>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</si>
  <si>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</si>
  <si>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</si>
  <si>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</si>
  <si>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</si>
  <si>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</si>
  <si>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</si>
  <si>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</si>
  <si>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</si>
  <si>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</si>
  <si>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</si>
  <si>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</si>
  <si>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</si>
  <si>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</si>
  <si>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</si>
  <si>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</si>
  <si>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</si>
  <si>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</si>
  <si>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</si>
  <si>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</si>
  <si>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</si>
  <si>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</si>
  <si>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</si>
  <si>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</si>
  <si>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</si>
  <si>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</si>
  <si>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</si>
  <si>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</si>
  <si>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</si>
  <si>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</si>
  <si>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</si>
  <si>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</si>
  <si>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</si>
  <si>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</si>
  <si>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</si>
  <si>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</si>
  <si>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</si>
  <si>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</si>
  <si>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</si>
  <si>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</si>
  <si>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</si>
  <si>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</si>
  <si>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</si>
  <si>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</si>
  <si>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</si>
  <si>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</si>
  <si>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</si>
  <si>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</si>
  <si>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</si>
  <si>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</si>
  <si>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</si>
  <si>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</si>
  <si>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</si>
  <si>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</si>
  <si>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</si>
  <si>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</si>
  <si>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</si>
  <si>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</si>
  <si>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</si>
  <si>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</si>
  <si>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</si>
  <si>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</si>
  <si>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</si>
  <si>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</si>
  <si>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</si>
  <si>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</si>
  <si>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</si>
  <si>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</si>
  <si>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</si>
  <si>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</si>
  <si>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</si>
  <si>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</si>
  <si>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</si>
  <si>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</si>
  <si>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</si>
  <si>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</si>
  <si>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</si>
  <si>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</si>
  <si>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</si>
  <si>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</si>
  <si>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</si>
  <si>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</si>
  <si>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</si>
  <si>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</si>
  <si>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</si>
  <si>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</si>
  <si>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</si>
  <si>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</si>
  <si>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</si>
  <si>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</si>
  <si>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</si>
  <si>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</si>
  <si>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</si>
  <si>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</si>
  <si>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</si>
  <si>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</si>
  <si>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</si>
  <si>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</si>
  <si>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</si>
  <si>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</si>
  <si>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</si>
  <si>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</si>
  <si>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</si>
  <si>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</si>
  <si>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</si>
  <si>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</si>
  <si>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</si>
  <si>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</si>
  <si>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</si>
  <si>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</si>
  <si>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</si>
  <si>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</si>
  <si>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</si>
  <si>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</si>
  <si>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</si>
  <si>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</si>
  <si>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</si>
  <si>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</si>
  <si>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</si>
  <si>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</si>
  <si>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</si>
  <si>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</si>
  <si>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</si>
  <si>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</si>
  <si>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</si>
  <si>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</si>
  <si>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</si>
  <si>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</si>
  <si>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</si>
  <si>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</si>
  <si>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</si>
  <si>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</si>
  <si>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</si>
  <si>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</si>
  <si>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</si>
  <si>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</si>
  <si>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</si>
  <si>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</si>
  <si>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</si>
  <si>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</si>
  <si>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</si>
  <si>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</si>
  <si>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</si>
  <si>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</si>
  <si>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</si>
  <si>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</si>
  <si>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</si>
  <si>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</si>
  <si>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</si>
  <si>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</si>
  <si>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</si>
  <si>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</si>
  <si>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</si>
  <si>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</si>
  <si>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</si>
  <si>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</si>
  <si>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</si>
  <si>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</si>
  <si>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</si>
  <si>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</si>
  <si>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</si>
  <si>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</si>
  <si>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</si>
  <si>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</si>
  <si>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</si>
  <si>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</si>
  <si>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</si>
  <si>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</si>
  <si>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</si>
  <si>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</si>
  <si>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</si>
  <si>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</si>
  <si>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</si>
  <si>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</si>
  <si>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</si>
  <si>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</si>
  <si>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</si>
  <si>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</si>
  <si>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</si>
  <si>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</si>
  <si>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</si>
  <si>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</si>
  <si>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</si>
  <si>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</si>
  <si>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</si>
  <si>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</si>
  <si>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</si>
  <si>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</si>
  <si>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</si>
  <si>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</si>
  <si>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</si>
  <si>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</si>
  <si>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</si>
  <si>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</si>
  <si>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</si>
  <si>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</si>
  <si>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</si>
  <si>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</si>
  <si>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</si>
  <si>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</si>
  <si>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</si>
  <si>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</si>
  <si>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</si>
  <si>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</si>
  <si>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</si>
  <si>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</si>
  <si>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</si>
  <si>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</si>
  <si>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</si>
  <si>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</si>
  <si>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</si>
  <si>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</si>
  <si>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</si>
  <si>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</si>
  <si>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</si>
  <si>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</si>
  <si>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</si>
  <si>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</si>
  <si>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</si>
  <si>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</si>
  <si>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</si>
  <si>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</si>
  <si>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</si>
  <si>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</si>
  <si>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</si>
  <si>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</si>
  <si>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</si>
  <si>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</si>
  <si>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</si>
  <si>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</si>
  <si>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</si>
  <si>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</si>
  <si>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</si>
  <si>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</si>
  <si>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</si>
  <si>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</si>
  <si>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</si>
  <si>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</si>
  <si>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</si>
  <si>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</si>
  <si>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</si>
  <si>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</si>
  <si>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</si>
  <si>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</si>
  <si>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</si>
  <si>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</si>
  <si>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</si>
  <si>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</si>
  <si>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</si>
  <si>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</si>
  <si>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</si>
  <si>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</si>
  <si>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</si>
  <si>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</si>
  <si>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</si>
  <si>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</si>
  <si>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</si>
  <si>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</si>
  <si>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</si>
  <si>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</si>
  <si>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</si>
  <si>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</si>
  <si>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</si>
  <si>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</si>
  <si>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</si>
  <si>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</si>
  <si>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</si>
  <si>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</si>
  <si>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</si>
  <si>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</si>
  <si>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</si>
  <si>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</si>
  <si>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</si>
  <si>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</si>
  <si>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</si>
  <si>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</si>
  <si>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</si>
  <si>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</si>
  <si>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</si>
  <si>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</si>
  <si>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</si>
  <si>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</si>
  <si>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</si>
  <si>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</si>
  <si>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</si>
  <si>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</si>
  <si>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</si>
  <si>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</si>
  <si>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</si>
  <si>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</si>
  <si>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</si>
  <si>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</si>
  <si>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</si>
  <si>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</si>
  <si>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</si>
  <si>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</si>
  <si>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</si>
  <si>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</si>
  <si>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</si>
  <si>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</si>
  <si>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</si>
  <si>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</si>
  <si>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</si>
  <si>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</si>
  <si>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</si>
  <si>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</si>
  <si>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</si>
  <si>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</si>
  <si>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</si>
  <si>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</si>
  <si>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</si>
  <si>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</si>
  <si>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</si>
  <si>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</si>
  <si>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</si>
  <si>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</si>
  <si>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</si>
  <si>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</si>
  <si>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</si>
  <si>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</si>
  <si>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</si>
  <si>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</si>
  <si>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</si>
  <si>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</si>
  <si>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</si>
  <si>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</si>
  <si>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</si>
  <si>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</si>
  <si>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</si>
  <si>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</si>
  <si>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</si>
  <si>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</si>
  <si>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</si>
  <si>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</si>
  <si>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</si>
  <si>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</si>
  <si>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</si>
  <si>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</si>
  <si>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</si>
  <si>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</si>
  <si>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</si>
  <si>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</si>
  <si>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</si>
  <si>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</si>
  <si>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</si>
  <si>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</si>
  <si>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</si>
  <si>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</si>
  <si>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</si>
  <si>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</si>
  <si>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</si>
  <si>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</si>
  <si>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</si>
  <si>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</si>
  <si>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</si>
  <si>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</si>
  <si>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</si>
  <si>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</si>
  <si>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</si>
  <si>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</si>
  <si>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</si>
  <si>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</si>
  <si>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</si>
  <si>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</si>
  <si>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</si>
  <si>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</si>
  <si>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</si>
  <si>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</si>
  <si>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</si>
  <si>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</si>
  <si>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</si>
  <si>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</si>
  <si>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</si>
  <si>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</si>
  <si>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</si>
  <si>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</si>
  <si>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</si>
  <si>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</si>
  <si>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</si>
  <si>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</si>
  <si>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</si>
  <si>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</si>
  <si>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</si>
  <si>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</si>
  <si>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</si>
  <si>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</si>
  <si>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</si>
  <si>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</si>
  <si>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</si>
  <si>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</si>
  <si>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</si>
  <si>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</si>
  <si>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</si>
  <si>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</si>
  <si>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</si>
  <si>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</si>
  <si>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</si>
  <si>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</si>
  <si>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</si>
  <si>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</si>
  <si>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</si>
  <si>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</si>
  <si>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</si>
  <si>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</si>
  <si>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</si>
  <si>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</si>
  <si>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</si>
  <si>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</si>
  <si>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</si>
  <si>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</si>
  <si>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</si>
  <si>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</si>
  <si>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</si>
  <si>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</si>
  <si>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</si>
  <si>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</si>
  <si>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</si>
  <si>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</si>
  <si>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</si>
  <si>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</si>
  <si>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</si>
  <si>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</si>
  <si>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</si>
  <si>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</si>
  <si>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</si>
  <si>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</si>
  <si>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</si>
  <si>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</si>
  <si>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</si>
  <si>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</si>
  <si>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</si>
  <si>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</si>
  <si>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</si>
  <si>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</si>
  <si>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</si>
  <si>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</si>
  <si>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</si>
  <si>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</si>
  <si>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</si>
  <si>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</si>
  <si>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</si>
  <si>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</si>
  <si>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</si>
  <si>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</si>
  <si>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</si>
  <si>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</si>
  <si>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</si>
  <si>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</si>
  <si>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</si>
  <si>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</si>
  <si>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</si>
  <si>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</si>
  <si>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</si>
  <si>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</si>
  <si>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</si>
  <si>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</si>
  <si>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</si>
  <si>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</si>
  <si>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</si>
  <si>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</si>
  <si>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</si>
  <si>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</si>
  <si>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</si>
  <si>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</si>
  <si>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</si>
  <si>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</si>
  <si>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</si>
  <si>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</si>
  <si>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</si>
  <si>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</si>
  <si>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</si>
  <si>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</si>
  <si>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</si>
  <si>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</si>
  <si>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</si>
  <si>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</si>
  <si>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</si>
  <si>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</si>
  <si>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</si>
  <si>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</si>
  <si>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</si>
  <si>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</si>
  <si>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</si>
  <si>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</si>
  <si>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</si>
  <si>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</si>
  <si>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</si>
  <si>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</si>
  <si>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</si>
  <si>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</si>
  <si>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</si>
  <si>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</si>
  <si>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</si>
  <si>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</si>
  <si>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</si>
  <si>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</si>
  <si>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</si>
  <si>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</si>
  <si>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</si>
  <si>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</si>
  <si>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</si>
  <si>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</si>
  <si>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</si>
  <si>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</si>
  <si>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</si>
  <si>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</si>
  <si>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</si>
  <si>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</si>
  <si>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</si>
  <si>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</si>
  <si>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</si>
  <si>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</si>
  <si>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</si>
  <si>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</si>
  <si>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</si>
  <si>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</si>
  <si>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</si>
  <si>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</si>
  <si>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</si>
  <si>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</si>
  <si>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</si>
  <si>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</si>
  <si>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</si>
  <si>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</si>
  <si>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</si>
  <si>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</si>
  <si>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</si>
  <si>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</si>
  <si>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</si>
  <si>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</si>
  <si>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</si>
  <si>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</si>
  <si>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</si>
  <si>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</si>
  <si>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</si>
  <si>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</si>
  <si>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</si>
  <si>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</si>
  <si>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</si>
  <si>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</si>
  <si>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</si>
  <si>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</si>
  <si>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</si>
  <si>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</si>
  <si>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</si>
  <si>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</si>
  <si>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</si>
  <si>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</si>
  <si>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</si>
  <si>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</si>
  <si>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</si>
  <si>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</si>
  <si>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</si>
  <si>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</si>
  <si>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</si>
  <si>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</si>
  <si>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</si>
  <si>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</si>
  <si>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</si>
  <si>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</si>
  <si>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</si>
  <si>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</si>
  <si>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</si>
  <si>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</si>
  <si>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</si>
  <si>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</si>
  <si>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</si>
  <si>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</si>
  <si>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</si>
  <si>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</si>
  <si>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</si>
  <si>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</si>
  <si>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</si>
  <si>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</si>
  <si>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</si>
  <si>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</si>
  <si>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</si>
  <si>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</si>
  <si>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</si>
  <si>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</si>
  <si>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</si>
  <si>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</si>
  <si>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</si>
  <si>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</si>
  <si>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</si>
  <si>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</si>
  <si>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</si>
  <si>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</si>
  <si>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</si>
  <si>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</si>
  <si>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</si>
  <si>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</si>
  <si>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</si>
  <si>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</si>
  <si>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</si>
  <si>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</si>
  <si>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</si>
  <si>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</si>
  <si>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</si>
  <si>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</si>
  <si>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</si>
  <si>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</si>
  <si>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</si>
  <si>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</si>
  <si>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</si>
  <si>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</si>
  <si>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</si>
  <si>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</si>
  <si>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</si>
  <si>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</si>
  <si>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</si>
  <si>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</si>
  <si>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</si>
  <si>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</si>
  <si>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</si>
  <si>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</si>
  <si>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</si>
  <si>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</si>
  <si>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</si>
  <si>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</si>
  <si>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</si>
  <si>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</si>
  <si>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</si>
  <si>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</si>
  <si>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</si>
  <si>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</si>
  <si>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</si>
  <si>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</si>
  <si>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</si>
  <si>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</si>
  <si>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</si>
  <si>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</si>
  <si>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</si>
  <si>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</si>
  <si>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</si>
  <si>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</si>
  <si>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</si>
  <si>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</si>
  <si>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</si>
  <si>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</si>
  <si>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</si>
  <si>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</si>
  <si>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</si>
  <si>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</si>
  <si>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</si>
  <si>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</si>
  <si>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</si>
  <si>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</si>
  <si>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</si>
  <si>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</si>
  <si>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</si>
  <si>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</si>
  <si>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</si>
  <si>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</si>
  <si>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</si>
  <si>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</si>
  <si>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</si>
  <si>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</si>
  <si>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</si>
  <si>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</si>
  <si>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</si>
  <si>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</si>
  <si>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</si>
  <si>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</si>
  <si>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</si>
  <si>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</si>
  <si>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</si>
  <si>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</si>
  <si>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</si>
  <si>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</si>
  <si>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</si>
  <si>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</si>
  <si>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</si>
  <si>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</si>
  <si>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</si>
  <si>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</si>
  <si>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</si>
  <si>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</si>
  <si>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</si>
  <si>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</si>
  <si>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</si>
  <si>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</si>
  <si>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</si>
  <si>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</si>
  <si>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</si>
  <si>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</si>
  <si>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</si>
  <si>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</si>
  <si>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</si>
  <si>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</si>
  <si>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</si>
  <si>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</si>
  <si>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</si>
  <si>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</si>
  <si>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</si>
  <si>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</si>
  <si>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</si>
  <si>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</si>
  <si>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</si>
  <si>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</si>
  <si>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</si>
  <si>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</si>
  <si>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</si>
  <si>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</si>
  <si>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</si>
  <si>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</si>
  <si>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</si>
  <si>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</si>
  <si>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</si>
  <si>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</si>
  <si>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</si>
  <si>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</si>
  <si>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</si>
  <si>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</si>
  <si>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</si>
  <si>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</si>
  <si>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</si>
  <si>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</si>
  <si>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</si>
  <si>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</si>
  <si>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</si>
  <si>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</si>
  <si>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</si>
  <si>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</si>
  <si>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</si>
  <si>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</si>
  <si>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</si>
  <si>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</si>
  <si>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</si>
  <si>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</si>
  <si>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</si>
  <si>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</si>
  <si>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</si>
  <si>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</si>
  <si>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</si>
  <si>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</si>
  <si>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</si>
  <si>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</si>
  <si>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</si>
  <si>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</si>
  <si>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</si>
  <si>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</si>
  <si>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</si>
  <si>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</si>
  <si>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</si>
  <si>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</si>
  <si>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</si>
  <si>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</si>
  <si>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</si>
  <si>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</si>
  <si>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</si>
  <si>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</si>
  <si>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</si>
  <si>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</si>
  <si>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</si>
  <si>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</si>
  <si>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</si>
  <si>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</si>
  <si>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</si>
  <si>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</si>
  <si>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</si>
  <si>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</si>
  <si>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</si>
  <si>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</si>
  <si>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</si>
  <si>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</si>
  <si>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</si>
  <si>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</si>
  <si>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</si>
  <si>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</si>
  <si>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</si>
  <si>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</si>
  <si>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</si>
  <si>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</si>
  <si>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</si>
  <si>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</si>
  <si>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</si>
  <si>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</si>
  <si>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</si>
  <si>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</si>
  <si>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</si>
  <si>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</si>
  <si>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</si>
  <si>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</si>
  <si>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</si>
  <si>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</si>
  <si>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</si>
  <si>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</si>
  <si>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</si>
  <si>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</si>
  <si>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</si>
  <si>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</si>
  <si>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</si>
  <si>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</si>
  <si>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</si>
  <si>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</si>
  <si>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</si>
  <si>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</si>
  <si>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</si>
  <si>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</si>
  <si>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</si>
  <si>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</si>
  <si>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</si>
  <si>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</si>
  <si>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</si>
  <si>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</si>
  <si>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</si>
  <si>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</si>
  <si>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</si>
  <si>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</si>
  <si>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</si>
  <si>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</si>
  <si>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</si>
  <si>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</si>
  <si>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</si>
  <si>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</si>
  <si>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</si>
  <si>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</si>
  <si>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</si>
  <si>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</si>
  <si>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</si>
  <si>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</si>
  <si>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</si>
  <si>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</si>
  <si>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</si>
  <si>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</si>
  <si>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</si>
  <si>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</si>
  <si>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</si>
  <si>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</si>
  <si>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</si>
  <si>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</si>
  <si>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</si>
  <si>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</si>
  <si>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</si>
  <si>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</si>
  <si>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</si>
  <si>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</si>
  <si>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</si>
  <si>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</si>
  <si>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</si>
  <si>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</si>
  <si>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</si>
  <si>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</si>
  <si>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</si>
  <si>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</si>
  <si>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</si>
  <si>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</si>
  <si>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</si>
  <si>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</si>
  <si>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</si>
  <si>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</si>
  <si>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</si>
  <si>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</si>
  <si>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</si>
  <si>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</si>
  <si>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</si>
  <si>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</si>
  <si>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</si>
  <si>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</si>
  <si>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</si>
  <si>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</si>
  <si>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</si>
  <si>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</si>
  <si>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</si>
  <si>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</si>
  <si>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</si>
  <si>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</si>
  <si>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</si>
  <si>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</si>
  <si>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</si>
  <si>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</si>
  <si>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</si>
  <si>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</si>
  <si>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</si>
  <si>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</si>
  <si>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</si>
  <si>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</si>
  <si>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</si>
  <si>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</si>
  <si>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</si>
  <si>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</si>
  <si>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</si>
  <si>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</si>
  <si>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</si>
  <si>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</si>
  <si>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</si>
  <si>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</si>
  <si>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</si>
  <si>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</si>
  <si>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</si>
  <si>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</si>
  <si>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</si>
  <si>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</si>
  <si>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</si>
  <si>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</si>
  <si>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</si>
  <si>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</si>
  <si>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</si>
  <si>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</si>
  <si>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</si>
  <si>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</si>
  <si>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</si>
  <si>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</si>
  <si>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</si>
  <si>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</si>
  <si>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</si>
  <si>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</si>
  <si>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</si>
  <si>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</si>
  <si>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</si>
  <si>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</si>
  <si>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</si>
  <si>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</si>
  <si>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</si>
  <si>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</si>
  <si>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</si>
  <si>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</si>
  <si>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</si>
  <si>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</si>
  <si>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</si>
  <si>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</si>
  <si>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</si>
  <si>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</si>
  <si>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</si>
  <si>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</si>
  <si>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</si>
  <si>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</si>
  <si>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</si>
  <si>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</si>
  <si>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</si>
  <si>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</si>
  <si>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</si>
  <si>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</si>
  <si>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</si>
  <si>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</si>
  <si>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</si>
  <si>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</si>
  <si>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</si>
  <si>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</si>
  <si>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</si>
  <si>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</si>
  <si>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</si>
  <si>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</si>
  <si>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</si>
  <si>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</si>
  <si>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</si>
  <si>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</si>
  <si>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</si>
  <si>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</si>
  <si>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</si>
  <si>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</si>
  <si>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</si>
  <si>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</si>
  <si>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</si>
  <si>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</si>
  <si>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</si>
  <si>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</si>
  <si>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</si>
  <si>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</si>
  <si>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</si>
  <si>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</si>
  <si>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</si>
  <si>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</si>
  <si>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</si>
  <si>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</si>
  <si>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</si>
  <si>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</si>
  <si>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</si>
  <si>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</si>
  <si>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</si>
  <si>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</si>
  <si>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</si>
  <si>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</si>
  <si>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</si>
  <si>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</si>
  <si>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</si>
  <si>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</si>
  <si>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</si>
  <si>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</si>
  <si>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</si>
  <si>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</si>
  <si>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</si>
  <si>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</si>
  <si>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</si>
  <si>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</si>
  <si>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</si>
  <si>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</si>
  <si>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</si>
  <si>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</si>
  <si>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</si>
  <si>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</si>
  <si>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</si>
  <si>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</si>
  <si>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</si>
  <si>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</si>
  <si>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</si>
  <si>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</si>
  <si>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</si>
  <si>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</si>
  <si>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</si>
  <si>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</si>
  <si>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</si>
  <si>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</si>
  <si>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</si>
  <si>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</si>
  <si>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</si>
  <si>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</si>
  <si>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</si>
  <si>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</si>
  <si>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</si>
  <si>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</si>
  <si>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</si>
  <si>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</si>
  <si>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</si>
  <si>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</si>
  <si>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</si>
  <si>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</si>
  <si>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</si>
  <si>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</si>
  <si>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</si>
  <si>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</si>
  <si>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</si>
  <si>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</si>
  <si>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</si>
  <si>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</si>
  <si>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</si>
  <si>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</si>
  <si>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</si>
  <si>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</si>
  <si>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</si>
  <si>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</si>
  <si>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</si>
  <si>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</si>
  <si>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</si>
  <si>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</si>
  <si>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</si>
  <si>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</si>
  <si>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</si>
  <si>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</si>
  <si>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</si>
  <si>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</si>
  <si>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</si>
  <si>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</si>
  <si>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</si>
  <si>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</si>
  <si>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</si>
  <si>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</si>
  <si>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</si>
  <si>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</si>
  <si>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</si>
  <si>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</si>
  <si>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</si>
  <si>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</si>
  <si>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</si>
  <si>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</si>
  <si>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</si>
  <si>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</si>
  <si>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</si>
  <si>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</si>
  <si>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</si>
  <si>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</si>
  <si>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</si>
  <si>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</si>
  <si>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</si>
  <si>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</si>
  <si>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</si>
  <si>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</si>
  <si>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</si>
  <si>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</si>
  <si>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</si>
  <si>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</si>
  <si>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</si>
  <si>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</si>
  <si>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</si>
  <si>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</si>
  <si>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</si>
  <si>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</si>
  <si>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</si>
  <si>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</si>
  <si>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</si>
  <si>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</si>
  <si>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</si>
  <si>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</si>
  <si>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</si>
  <si>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</si>
  <si>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</si>
  <si>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</si>
  <si>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</si>
  <si>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</si>
  <si>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</si>
  <si>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</si>
  <si>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</si>
  <si>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</si>
  <si>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</si>
  <si>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</si>
  <si>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</si>
  <si>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</si>
  <si>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</si>
  <si>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</si>
  <si>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</si>
  <si>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</si>
  <si>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</si>
  <si>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</si>
  <si>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</si>
  <si>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</si>
  <si>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</si>
  <si>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</si>
  <si>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</si>
  <si>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</si>
  <si>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</si>
  <si>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</si>
  <si>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</si>
  <si>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</si>
  <si>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</si>
  <si>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</si>
  <si>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</si>
  <si>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</si>
  <si>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</si>
  <si>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</si>
  <si>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</si>
  <si>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</si>
  <si>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</si>
  <si>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</si>
  <si>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</si>
  <si>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</si>
  <si>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</si>
  <si>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</si>
  <si>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</si>
  <si>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</si>
  <si>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</si>
  <si>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</si>
  <si>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</si>
  <si>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</si>
  <si>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</si>
  <si>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</si>
  <si>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</si>
  <si>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</si>
  <si>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</si>
  <si>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</si>
  <si>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</si>
  <si>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</si>
  <si>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</si>
  <si>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</si>
  <si>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</si>
  <si>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</si>
  <si>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</si>
  <si>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</si>
  <si>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</si>
  <si>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</si>
  <si>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</si>
  <si>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</si>
  <si>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</si>
  <si>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</si>
  <si>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</si>
  <si>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</si>
  <si>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</si>
  <si>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</si>
  <si>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</si>
  <si>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</si>
  <si>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</si>
  <si>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</si>
  <si>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</si>
  <si>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</si>
  <si>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</si>
  <si>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</si>
  <si>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</si>
  <si>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</si>
  <si>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</si>
  <si>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</si>
  <si>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</si>
  <si>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</si>
  <si>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</si>
  <si>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</si>
  <si>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</si>
  <si>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</si>
  <si>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</si>
  <si>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</si>
  <si>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</si>
  <si>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</si>
  <si>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</si>
  <si>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</si>
  <si>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</si>
  <si>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</si>
  <si>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</si>
  <si>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</si>
  <si>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</si>
  <si>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</si>
  <si>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</si>
  <si>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</si>
  <si>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</si>
  <si>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</si>
  <si>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</si>
  <si>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</si>
  <si>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</si>
  <si>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</si>
  <si>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</si>
  <si>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</si>
  <si>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</si>
  <si>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</si>
  <si>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</si>
  <si>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</si>
  <si>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</si>
  <si>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</si>
  <si>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</si>
  <si>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</si>
  <si>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</si>
  <si>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</si>
  <si>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</si>
  <si>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</si>
  <si>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</si>
  <si>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</si>
  <si>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</si>
  <si>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</si>
  <si>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</si>
  <si>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</si>
  <si>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</si>
  <si>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</si>
  <si>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</si>
  <si>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</si>
  <si>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</si>
  <si>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</si>
  <si>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</si>
  <si>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</si>
  <si>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</si>
  <si>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</si>
  <si>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</si>
  <si>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</si>
  <si>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</si>
  <si>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</si>
  <si>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</si>
  <si>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</si>
  <si>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</si>
  <si>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</si>
  <si>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</si>
  <si>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</si>
  <si>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</si>
  <si>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</si>
  <si>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</si>
  <si>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</si>
  <si>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</si>
  <si>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</si>
  <si>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</si>
  <si>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</si>
  <si>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</si>
  <si>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</si>
  <si>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</si>
  <si>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</si>
  <si>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</si>
  <si>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</si>
  <si>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</si>
  <si>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</si>
  <si>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</si>
  <si>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</si>
  <si>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</si>
  <si>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</si>
  <si>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</si>
  <si>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</si>
  <si>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</si>
  <si>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</si>
  <si>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</si>
  <si>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</si>
  <si>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</si>
  <si>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</si>
  <si>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</si>
  <si>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</si>
  <si>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</si>
  <si>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</si>
  <si>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</si>
  <si>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</si>
  <si>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</si>
  <si>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</si>
  <si>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</si>
  <si>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</si>
  <si>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</si>
  <si>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</si>
  <si>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</si>
  <si>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</si>
  <si>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</si>
  <si>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</si>
  <si>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</si>
  <si>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</si>
  <si>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</si>
  <si>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</si>
  <si>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</si>
  <si>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</si>
  <si>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</si>
  <si>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</si>
  <si>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</si>
  <si>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</si>
  <si>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</si>
  <si>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</si>
  <si>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</si>
  <si>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</si>
  <si>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</si>
  <si>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</si>
  <si>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</si>
  <si>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</si>
  <si>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</si>
  <si>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</si>
  <si>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</si>
  <si>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</si>
  <si>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</si>
  <si>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</si>
  <si>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</si>
  <si>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</si>
  <si>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</si>
  <si>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</si>
  <si>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</si>
  <si>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</si>
  <si>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</si>
  <si>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</si>
  <si>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</si>
  <si>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</si>
  <si>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</si>
  <si>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</si>
  <si>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</si>
  <si>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</si>
  <si>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</si>
  <si>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</si>
  <si>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</si>
  <si>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</si>
  <si>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</si>
  <si>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</si>
  <si>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</si>
  <si>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</si>
  <si>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</si>
  <si>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</si>
  <si>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</si>
  <si>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</si>
  <si>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</si>
  <si>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</si>
  <si>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</si>
  <si>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</si>
  <si>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</si>
  <si>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</si>
  <si>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</si>
  <si>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</si>
  <si>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</si>
  <si>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</si>
  <si>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</si>
  <si>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</si>
  <si>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</si>
  <si>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</si>
  <si>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</si>
  <si>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</si>
  <si>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</si>
  <si>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</si>
  <si>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</si>
  <si>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</si>
  <si>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</si>
  <si>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</si>
  <si>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</si>
  <si>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</si>
  <si>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</si>
  <si>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</si>
  <si>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</si>
  <si>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</si>
  <si>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</si>
  <si>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</si>
  <si>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</si>
  <si>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</si>
  <si>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</si>
  <si>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</si>
  <si>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</si>
  <si>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</si>
  <si>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</si>
  <si>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</si>
  <si>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</si>
  <si>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</si>
  <si>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</si>
  <si>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</si>
  <si>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</si>
  <si>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</si>
  <si>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</si>
  <si>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</si>
  <si>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</si>
  <si>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</si>
  <si>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</si>
  <si>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</si>
  <si>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</si>
  <si>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</si>
  <si>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</si>
  <si>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</si>
  <si>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</si>
  <si>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</si>
  <si>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</si>
  <si>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</si>
  <si>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</si>
  <si>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</si>
  <si>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</si>
  <si>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</si>
  <si>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</si>
  <si>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</si>
  <si>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</si>
  <si>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</si>
  <si>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</si>
  <si>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</si>
  <si>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</si>
  <si>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</si>
  <si>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</si>
  <si>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</si>
  <si>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</si>
  <si>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</si>
  <si>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</si>
  <si>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</si>
  <si>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</si>
  <si>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</si>
  <si>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</si>
  <si>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</si>
  <si>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</si>
  <si>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</si>
  <si>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</si>
  <si>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</si>
  <si>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</si>
  <si>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</si>
  <si>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</si>
  <si>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</si>
  <si>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</si>
  <si>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</si>
  <si>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</si>
  <si>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</si>
  <si>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</si>
  <si>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</si>
  <si>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</si>
  <si>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</si>
  <si>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</si>
  <si>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</si>
  <si>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</si>
  <si>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</si>
  <si>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</si>
  <si>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</si>
  <si>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</si>
  <si>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</si>
  <si>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</si>
  <si>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</si>
  <si>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</si>
  <si>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</si>
  <si>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</si>
  <si>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</si>
  <si>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</si>
  <si>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</si>
  <si>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</si>
  <si>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</si>
  <si>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</si>
  <si>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</si>
  <si>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</si>
  <si>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</si>
  <si>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</si>
  <si>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</si>
  <si>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</si>
  <si>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</si>
  <si>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</si>
  <si>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</si>
  <si>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</si>
  <si>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</si>
  <si>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</si>
  <si>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</si>
  <si>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</si>
  <si>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</si>
  <si>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</si>
  <si>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</si>
  <si>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</si>
  <si>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</si>
  <si>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</si>
  <si>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</si>
  <si>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</si>
  <si>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</si>
  <si>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</si>
  <si>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</si>
  <si>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</si>
  <si>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</si>
  <si>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</si>
  <si>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</si>
  <si>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</si>
  <si>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</si>
  <si>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</si>
  <si>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</si>
  <si>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</si>
  <si>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</si>
  <si>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</si>
  <si>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</si>
  <si>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</si>
  <si>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</si>
  <si>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</si>
  <si>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</si>
  <si>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</si>
  <si>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</si>
  <si>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</si>
  <si>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</si>
  <si>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</si>
  <si>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</si>
  <si>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</si>
  <si>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</si>
  <si>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</si>
  <si>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</si>
  <si>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</si>
  <si>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</si>
  <si>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</si>
  <si>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</si>
  <si>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</si>
  <si>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</si>
  <si>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</si>
  <si>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</si>
  <si>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</si>
  <si>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</si>
  <si>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</si>
  <si>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</si>
  <si>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</si>
  <si>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</si>
  <si>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</si>
  <si>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</si>
  <si>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</si>
  <si>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</si>
  <si>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</si>
  <si>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</si>
  <si>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</si>
  <si>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</si>
  <si>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</si>
  <si>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</si>
  <si>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</si>
  <si>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</si>
  <si>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</si>
  <si>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</si>
  <si>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</si>
  <si>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</si>
  <si>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</si>
  <si>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</si>
  <si>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</si>
  <si>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</si>
  <si>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</si>
  <si>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</si>
  <si>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</si>
  <si>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</si>
  <si>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</si>
  <si>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</si>
  <si>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</si>
  <si>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</si>
  <si>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</si>
  <si>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</si>
  <si>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</si>
  <si>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</si>
  <si>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</si>
  <si>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</si>
  <si>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</si>
  <si>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</si>
  <si>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</si>
  <si>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</si>
  <si>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</si>
  <si>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</si>
  <si>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</si>
  <si>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</si>
  <si>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</si>
  <si>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</si>
  <si>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</si>
  <si>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</si>
  <si>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</si>
  <si>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</si>
  <si>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</si>
  <si>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</si>
  <si>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</si>
  <si>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</si>
  <si>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</si>
  <si>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</si>
  <si>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</si>
  <si>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</si>
  <si>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</si>
  <si>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</si>
  <si>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</si>
  <si>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</si>
  <si>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</si>
  <si>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</si>
  <si>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</si>
  <si>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</si>
  <si>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</si>
  <si>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</si>
  <si>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</si>
  <si>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</si>
  <si>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</si>
  <si>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</si>
  <si>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</si>
  <si>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</si>
  <si>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</si>
  <si>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</si>
  <si>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</si>
  <si>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</si>
  <si>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</si>
  <si>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</si>
  <si>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</si>
  <si>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</si>
  <si>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</si>
  <si>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</si>
  <si>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</si>
  <si>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</si>
  <si>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</si>
  <si>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</si>
  <si>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</si>
  <si>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</si>
  <si>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</si>
  <si>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</si>
  <si>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</si>
  <si>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</si>
  <si>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</si>
  <si>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</si>
  <si>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</si>
  <si>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</si>
  <si>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</si>
  <si>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</si>
  <si>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</si>
  <si>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</si>
  <si>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</si>
  <si>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</si>
  <si>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</si>
  <si>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</si>
  <si>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</si>
  <si>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</si>
  <si>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</si>
  <si>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</si>
  <si>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</si>
  <si>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</si>
  <si>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</si>
  <si>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</si>
  <si>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</si>
  <si>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</si>
  <si>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</si>
  <si>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</si>
  <si>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</si>
  <si>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</si>
  <si>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</si>
  <si>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</si>
  <si>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</si>
  <si>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</si>
  <si>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</si>
  <si>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</si>
  <si>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</si>
  <si>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</si>
  <si>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</si>
  <si>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</si>
  <si>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</si>
  <si>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</si>
  <si>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</si>
  <si>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</si>
  <si>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</si>
  <si>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</si>
  <si>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</si>
  <si>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</si>
  <si>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</si>
  <si>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</si>
  <si>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</si>
  <si>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</si>
  <si>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</si>
  <si>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</si>
  <si>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</si>
  <si>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</si>
  <si>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</si>
  <si>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</si>
  <si>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</si>
  <si>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</si>
  <si>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</si>
  <si>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</si>
  <si>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</si>
  <si>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</si>
  <si>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</si>
  <si>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</si>
  <si>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</si>
  <si>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</si>
  <si>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</si>
  <si>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</si>
  <si>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</si>
  <si>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</si>
  <si>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</si>
  <si>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</si>
  <si>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</si>
  <si>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</si>
  <si>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</si>
  <si>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</si>
  <si>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</si>
  <si>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</si>
  <si>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</si>
  <si>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</si>
  <si>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</si>
  <si>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</si>
  <si>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</si>
  <si>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</si>
  <si>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</si>
  <si>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</si>
  <si>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</si>
  <si>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</si>
  <si>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</si>
  <si>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</si>
  <si>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</si>
  <si>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</si>
  <si>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</si>
  <si>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</si>
  <si>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</si>
  <si>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</si>
  <si>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</si>
  <si>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</si>
  <si>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</si>
  <si>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</si>
  <si>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</si>
  <si>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</si>
  <si>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</si>
  <si>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</si>
  <si>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</si>
  <si>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</si>
  <si>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</si>
  <si>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</si>
  <si>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</si>
  <si>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</si>
  <si>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</si>
  <si>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</si>
  <si>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</si>
  <si>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</si>
  <si>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</si>
  <si>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</si>
  <si>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</si>
  <si>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</si>
  <si>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</si>
  <si>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</si>
  <si>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</si>
  <si>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</si>
  <si>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</si>
  <si>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</si>
  <si>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</si>
  <si>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</si>
  <si>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</si>
  <si>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</si>
  <si>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</si>
  <si>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</si>
  <si>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</si>
  <si>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</si>
  <si>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</si>
  <si>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</si>
  <si>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</si>
  <si>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</si>
  <si>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</si>
  <si>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</si>
  <si>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</si>
  <si>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</si>
  <si>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</si>
  <si>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</si>
  <si>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</si>
  <si>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</si>
  <si>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</si>
  <si>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</si>
  <si>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</si>
  <si>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</si>
  <si>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</si>
  <si>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</si>
  <si>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</si>
  <si>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</si>
  <si>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</si>
  <si>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</si>
  <si>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</si>
  <si>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</si>
  <si>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</si>
  <si>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</si>
  <si>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</si>
  <si>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</si>
  <si>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</si>
  <si>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</si>
  <si>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</si>
  <si>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</si>
  <si>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</si>
  <si>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</si>
  <si>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</si>
  <si>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</si>
  <si>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</si>
  <si>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</si>
  <si>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</si>
  <si>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</si>
  <si>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</si>
  <si>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</si>
  <si>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</si>
  <si>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</si>
  <si>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</si>
  <si>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</si>
  <si>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</si>
  <si>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</si>
  <si>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</si>
  <si>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</si>
  <si>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</si>
  <si>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</si>
  <si>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</si>
  <si>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</si>
  <si>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</si>
  <si>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</si>
  <si>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</si>
  <si>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</si>
  <si>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</si>
  <si>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</si>
  <si>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</si>
  <si>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</si>
  <si>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</si>
  <si>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</si>
  <si>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</si>
  <si>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</si>
  <si>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</si>
  <si>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</si>
  <si>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</si>
  <si>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</si>
  <si>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</si>
  <si>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</si>
  <si>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</si>
  <si>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</si>
  <si>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</si>
  <si>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</si>
  <si>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</si>
  <si>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</si>
  <si>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</si>
  <si>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</si>
  <si>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</si>
  <si>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</si>
  <si>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</si>
  <si>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</si>
  <si>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</si>
  <si>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</si>
  <si>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</si>
  <si>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</si>
  <si>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</si>
  <si>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</si>
  <si>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</si>
  <si>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</si>
  <si>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</si>
  <si>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</si>
  <si>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</si>
  <si>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</si>
  <si>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</si>
  <si>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</si>
  <si>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</si>
  <si>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</si>
  <si>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</si>
  <si>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</si>
  <si>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</si>
  <si>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</si>
  <si>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</si>
  <si>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</si>
  <si>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</si>
  <si>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</si>
  <si>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</si>
  <si>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</si>
  <si>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</si>
  <si>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</si>
  <si>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</si>
  <si>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</si>
  <si>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</si>
  <si>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</si>
  <si>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</si>
  <si>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</si>
  <si>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</si>
  <si>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</si>
  <si>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</si>
  <si>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</si>
  <si>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</si>
  <si>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</si>
  <si>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</si>
  <si>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</si>
  <si>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</si>
  <si>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</si>
  <si>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</si>
  <si>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</si>
  <si>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</si>
  <si>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</si>
  <si>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</si>
  <si>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</si>
  <si>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</si>
  <si>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</si>
  <si>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</si>
  <si>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</si>
  <si>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</si>
  <si>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</si>
  <si>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</si>
  <si>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</si>
  <si>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</si>
  <si>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</si>
  <si>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</si>
  <si>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</si>
  <si>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</si>
  <si>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</si>
  <si>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</si>
  <si>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</si>
  <si>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</si>
  <si>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</si>
  <si>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</si>
  <si>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</si>
  <si>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</si>
  <si>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</si>
  <si>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</si>
  <si>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</si>
  <si>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</si>
  <si>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</si>
  <si>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</si>
  <si>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</si>
  <si>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</si>
  <si>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</si>
  <si>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</si>
  <si>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</si>
  <si>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</si>
  <si>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</si>
  <si>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</si>
  <si>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</si>
  <si>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</si>
  <si>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</si>
  <si>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</si>
  <si>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</si>
  <si>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</si>
  <si>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</si>
  <si>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</si>
  <si>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</si>
  <si>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</si>
  <si>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</si>
  <si>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</si>
  <si>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</si>
  <si>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</si>
  <si>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</si>
  <si>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</si>
  <si>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</si>
  <si>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</si>
  <si>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</si>
  <si>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</si>
  <si>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</si>
  <si>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</si>
  <si>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</si>
  <si>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</si>
  <si>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</si>
  <si>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</si>
  <si>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</si>
  <si>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</si>
  <si>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</si>
  <si>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</si>
  <si>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</si>
  <si>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</si>
  <si>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</si>
  <si>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</si>
  <si>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</si>
  <si>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</si>
  <si>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</si>
  <si>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</si>
  <si>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</si>
  <si>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</si>
  <si>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</si>
  <si>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</si>
  <si>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</si>
  <si>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</si>
  <si>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</si>
  <si>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</si>
  <si>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</si>
  <si>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</si>
  <si>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</si>
  <si>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</si>
  <si>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</si>
  <si>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</si>
  <si>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</si>
  <si>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</si>
  <si>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</si>
  <si>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</si>
  <si>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</si>
  <si>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</si>
  <si>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</si>
  <si>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</si>
  <si>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</si>
  <si>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</si>
  <si>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</si>
  <si>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</si>
  <si>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</si>
  <si>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</si>
  <si>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</si>
  <si>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</si>
  <si>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</si>
  <si>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</si>
  <si>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</si>
  <si>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</si>
  <si>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</si>
  <si>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</si>
  <si>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</si>
  <si>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</si>
  <si>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</si>
  <si>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</si>
  <si>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</si>
  <si>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</si>
  <si>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</si>
  <si>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</si>
  <si>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</si>
  <si>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</si>
  <si>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</si>
  <si>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</si>
  <si>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</si>
  <si>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</si>
  <si>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</si>
  <si>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</si>
  <si>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</si>
  <si>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</si>
  <si>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</si>
  <si>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</si>
  <si>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</si>
  <si>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</si>
  <si>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</si>
  <si>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</si>
  <si>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</si>
  <si>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</si>
  <si>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</si>
  <si>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</si>
  <si>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</si>
  <si>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</si>
  <si>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</si>
  <si>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</si>
  <si>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</si>
  <si>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</si>
  <si>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</si>
  <si>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</si>
  <si>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</si>
  <si>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</si>
  <si>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</si>
  <si>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</si>
  <si>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</si>
  <si>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</si>
  <si>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</si>
  <si>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</si>
  <si>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</si>
  <si>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</si>
  <si>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</si>
  <si>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</si>
  <si>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</si>
  <si>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</si>
  <si>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</si>
  <si>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</si>
  <si>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</si>
  <si>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</si>
  <si>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</si>
  <si>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</si>
  <si>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</si>
  <si>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</si>
  <si>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</si>
  <si>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</si>
  <si>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</si>
  <si>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</si>
  <si>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</si>
  <si>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</si>
  <si>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</si>
  <si>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</si>
  <si>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</si>
  <si>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</si>
  <si>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</si>
  <si>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</si>
  <si>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</si>
  <si>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</si>
  <si>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</si>
  <si>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</si>
  <si>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</si>
  <si>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</si>
  <si>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</si>
  <si>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</si>
  <si>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</si>
  <si>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</si>
  <si>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</si>
  <si>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</si>
  <si>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</si>
  <si>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</si>
  <si>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</si>
  <si>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</si>
  <si>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</si>
  <si>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</si>
  <si>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</si>
  <si>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</si>
  <si>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</si>
  <si>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</si>
  <si>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</si>
  <si>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</si>
  <si>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</si>
  <si>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</si>
  <si>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</si>
  <si>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</si>
  <si>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</si>
  <si>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</si>
  <si>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</si>
  <si>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</si>
  <si>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</si>
  <si>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</si>
  <si>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</si>
  <si>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</si>
  <si>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</si>
  <si>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</si>
  <si>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</si>
  <si>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</si>
  <si>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</si>
  <si>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</si>
  <si>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</si>
  <si>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</si>
  <si>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</si>
  <si>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</si>
  <si>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</si>
  <si>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</si>
  <si>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</si>
  <si>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</si>
  <si>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</si>
  <si>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</si>
  <si>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</si>
  <si>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</si>
  <si>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</si>
  <si>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</si>
  <si>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</si>
  <si>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</si>
  <si>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</si>
  <si>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</si>
  <si>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</si>
  <si>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</si>
  <si>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</si>
  <si>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</si>
  <si>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</si>
  <si>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</si>
  <si>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</si>
  <si>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</si>
  <si>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</si>
  <si>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</si>
  <si>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</si>
  <si>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</si>
  <si>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</si>
  <si>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</si>
  <si>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</si>
  <si>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</si>
  <si>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</si>
  <si>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</si>
  <si>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</si>
  <si>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</si>
  <si>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</si>
  <si>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</si>
  <si>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</si>
  <si>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</si>
  <si>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</si>
  <si>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</si>
  <si>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</si>
  <si>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</si>
  <si>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</si>
  <si>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</si>
  <si>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</si>
  <si>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</si>
  <si>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</si>
  <si>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</si>
  <si>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</si>
  <si>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</si>
  <si>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</si>
  <si>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</si>
  <si>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</si>
  <si>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</si>
  <si>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</si>
  <si>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</si>
  <si>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</si>
  <si>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</si>
  <si>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</si>
  <si>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</si>
  <si>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</si>
  <si>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</si>
  <si>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</si>
  <si>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</si>
  <si>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</si>
  <si>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</si>
  <si>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</si>
  <si>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</si>
  <si>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</si>
  <si>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</si>
  <si>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</si>
  <si>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</si>
  <si>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</si>
  <si>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</si>
  <si>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</si>
  <si>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</si>
  <si>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</si>
  <si>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</si>
  <si>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</si>
  <si>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</si>
  <si>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</si>
  <si>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</si>
  <si>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</si>
  <si>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</si>
  <si>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</si>
  <si>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</si>
  <si>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</si>
  <si>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</si>
  <si>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</si>
  <si>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</si>
  <si>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</si>
  <si>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</si>
  <si>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</si>
  <si>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</si>
  <si>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</si>
  <si>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</si>
  <si>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</si>
  <si>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</si>
  <si>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</si>
  <si>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</si>
  <si>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</si>
  <si>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</si>
  <si>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</si>
  <si>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</si>
  <si>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</si>
  <si>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</si>
  <si>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</si>
  <si>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</si>
  <si>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</si>
  <si>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</si>
  <si>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</si>
  <si>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</si>
  <si>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</si>
  <si>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</si>
  <si>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</si>
  <si>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</si>
  <si>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</si>
  <si>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</si>
  <si>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</si>
  <si>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</si>
  <si>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</si>
  <si>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</si>
  <si>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</si>
  <si>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</si>
  <si>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</si>
  <si>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</si>
  <si>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</si>
  <si>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</si>
  <si>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</si>
  <si>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</si>
  <si>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</si>
  <si>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</si>
  <si>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</si>
  <si>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</si>
  <si>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</si>
  <si>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</si>
  <si>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</si>
  <si>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</si>
  <si>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</si>
  <si>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</si>
  <si>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</si>
  <si>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</si>
  <si>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</si>
  <si>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</si>
  <si>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</si>
  <si>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</si>
  <si>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</si>
  <si>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</si>
  <si>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</si>
  <si>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</si>
  <si>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</si>
  <si>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</si>
  <si>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</si>
  <si>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</si>
  <si>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</si>
  <si>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</si>
  <si>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</si>
  <si>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</si>
  <si>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</si>
  <si>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</si>
  <si>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</si>
  <si>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</si>
  <si>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</si>
  <si>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</si>
  <si>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</si>
  <si>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</si>
  <si>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</si>
  <si>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</si>
  <si>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</si>
  <si>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</si>
  <si>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</si>
  <si>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</si>
  <si>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</si>
  <si>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</si>
  <si>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</si>
  <si>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</si>
  <si>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</si>
  <si>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</si>
  <si>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</si>
  <si>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</si>
  <si>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</si>
  <si>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</si>
  <si>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</si>
  <si>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</si>
  <si>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</si>
  <si>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</si>
  <si>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</si>
  <si>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</si>
  <si>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</si>
  <si>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</si>
  <si>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</si>
  <si>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</si>
  <si>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</si>
  <si>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</si>
  <si>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</si>
  <si>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</si>
  <si>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</si>
  <si>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</si>
  <si>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</si>
  <si>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</si>
  <si>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</si>
  <si>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</si>
  <si>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</si>
  <si>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</si>
  <si>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</si>
  <si>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</si>
  <si>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</si>
  <si>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</si>
  <si>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</si>
  <si>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</si>
  <si>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</si>
  <si>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</si>
  <si>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</si>
  <si>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</si>
  <si>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</si>
  <si>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</si>
  <si>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</si>
  <si>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</si>
  <si>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</si>
  <si>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</si>
  <si>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</si>
  <si>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</si>
  <si>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</si>
  <si>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</si>
  <si>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</si>
  <si>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</si>
  <si>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</si>
  <si>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</si>
  <si>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</si>
  <si>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</si>
  <si>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</si>
  <si>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</si>
  <si>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</si>
  <si>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</si>
  <si>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</si>
  <si>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</si>
  <si>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</si>
  <si>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</si>
  <si>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</si>
  <si>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</si>
  <si>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</si>
  <si>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</si>
  <si>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</si>
  <si>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</si>
  <si>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</si>
  <si>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</si>
  <si>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</si>
  <si>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</si>
  <si>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</si>
  <si>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</si>
  <si>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</si>
  <si>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</si>
  <si>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</si>
  <si>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</si>
  <si>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</si>
  <si>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</si>
  <si>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</si>
  <si>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</si>
  <si>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</si>
  <si>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</si>
  <si>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</si>
  <si>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</si>
  <si>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</si>
  <si>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</si>
  <si>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</si>
  <si>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</si>
  <si>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</si>
  <si>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</si>
  <si>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</si>
  <si>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</si>
  <si>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</si>
  <si>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</si>
  <si>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</si>
  <si>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</si>
  <si>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</si>
  <si>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</si>
  <si>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</si>
  <si>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</si>
  <si>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</si>
  <si>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</si>
  <si>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</si>
  <si>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</si>
  <si>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</si>
  <si>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</si>
  <si>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</si>
  <si>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</si>
  <si>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</si>
  <si>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</si>
  <si>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</si>
  <si>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</si>
  <si>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</si>
  <si>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</si>
  <si>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</si>
  <si>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</si>
  <si>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</si>
  <si>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</si>
  <si>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</si>
  <si>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</si>
  <si>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</si>
  <si>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</si>
  <si>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</si>
  <si>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</si>
  <si>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</si>
  <si>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</si>
  <si>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</si>
  <si>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</si>
  <si>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</si>
  <si>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</si>
  <si>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</si>
  <si>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</si>
  <si>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</si>
  <si>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</si>
  <si>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</si>
  <si>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</si>
  <si>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</si>
  <si>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</si>
  <si>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</si>
  <si>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</si>
  <si>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</si>
  <si>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</si>
  <si>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</si>
  <si>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</si>
  <si>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</si>
  <si>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</si>
  <si>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</si>
  <si>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</si>
  <si>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</si>
  <si>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</si>
  <si>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</si>
  <si>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</si>
  <si>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</si>
  <si>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</si>
  <si>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</si>
  <si>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</si>
  <si>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</si>
  <si>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</si>
  <si>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</si>
  <si>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</si>
  <si>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</si>
  <si>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</si>
  <si>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</si>
  <si>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</si>
  <si>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</si>
  <si>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</si>
  <si>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</si>
  <si>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</si>
  <si>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</si>
  <si>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</si>
  <si>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</si>
  <si>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</si>
  <si>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</si>
  <si>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</si>
  <si>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</si>
  <si>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</si>
  <si>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</si>
  <si>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</si>
  <si>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</si>
  <si>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</si>
  <si>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</si>
  <si>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</si>
  <si>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</si>
  <si>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</si>
  <si>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</si>
  <si>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</si>
  <si>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</si>
  <si>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</si>
  <si>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</si>
  <si>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</si>
  <si>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</si>
  <si>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</si>
  <si>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</si>
  <si>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</si>
  <si>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</si>
  <si>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</si>
  <si>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</si>
  <si>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</si>
  <si>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</si>
  <si>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</si>
  <si>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</si>
  <si>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</si>
  <si>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</si>
  <si>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</si>
  <si>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</si>
  <si>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</si>
  <si>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</si>
  <si>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</si>
  <si>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</si>
  <si>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</si>
  <si>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</si>
  <si>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</si>
  <si>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</si>
  <si>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</si>
  <si>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</si>
  <si>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</si>
  <si>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</si>
  <si>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</si>
  <si>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</si>
  <si>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</si>
  <si>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</si>
  <si>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</si>
  <si>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</si>
  <si>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</si>
  <si>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</si>
  <si>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</si>
  <si>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</si>
  <si>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</si>
  <si>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</si>
  <si>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</si>
  <si>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</si>
  <si>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</si>
  <si>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</si>
  <si>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</si>
  <si>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</si>
  <si>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</si>
  <si>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</si>
  <si>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</si>
  <si>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</si>
  <si>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</si>
  <si>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</si>
  <si>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</si>
  <si>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</si>
  <si>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</si>
  <si>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</si>
  <si>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</si>
  <si>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</si>
  <si>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</si>
  <si>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</si>
  <si>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</si>
  <si>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</si>
  <si>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</si>
  <si>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</si>
  <si>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</si>
  <si>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</si>
  <si>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</si>
  <si>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</si>
  <si>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</si>
  <si>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</si>
  <si>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</si>
  <si>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</si>
  <si>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</si>
  <si>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</si>
  <si>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</si>
  <si>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</si>
  <si>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</si>
  <si>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</si>
  <si>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</si>
  <si>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</si>
  <si>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</si>
  <si>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</si>
  <si>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</si>
  <si>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</si>
  <si>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</si>
  <si>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</si>
  <si>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</si>
  <si>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</si>
  <si>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</si>
  <si>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</si>
  <si>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</si>
  <si>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</si>
  <si>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</si>
  <si>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</si>
  <si>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</si>
  <si>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</si>
  <si>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</si>
  <si>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</si>
  <si>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</si>
  <si>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</si>
  <si>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</si>
  <si>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</si>
  <si>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</si>
  <si>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</si>
  <si>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</si>
  <si>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</si>
  <si>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</si>
  <si>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</si>
  <si>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</si>
  <si>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</si>
  <si>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</si>
  <si>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</si>
  <si>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</si>
  <si>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</si>
  <si>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</si>
  <si>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</si>
  <si>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</si>
  <si>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</si>
  <si>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</si>
  <si>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</si>
  <si>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</si>
  <si>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</si>
  <si>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</si>
  <si>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</si>
  <si>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</si>
  <si>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</si>
  <si>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</si>
  <si>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</si>
  <si>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</si>
  <si>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</si>
  <si>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</si>
  <si>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</si>
  <si>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</si>
  <si>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</si>
  <si>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</si>
  <si>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</si>
  <si>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</si>
  <si>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</si>
  <si>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</si>
  <si>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</si>
  <si>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</si>
  <si>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</si>
  <si>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</si>
  <si>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</si>
  <si>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</si>
  <si>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</si>
  <si>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</si>
  <si>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</si>
  <si>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</si>
  <si>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</si>
  <si>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</si>
  <si>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</si>
  <si>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</si>
  <si>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</si>
  <si>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</si>
  <si>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</si>
  <si>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</si>
  <si>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</si>
  <si>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</si>
  <si>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</si>
  <si>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</si>
  <si>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</si>
  <si>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</si>
  <si>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</si>
  <si>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</si>
  <si>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</si>
  <si>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</si>
  <si>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</si>
  <si>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</si>
  <si>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</si>
  <si>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</si>
  <si>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</si>
  <si>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</si>
  <si>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</si>
  <si>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</si>
  <si>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</si>
  <si>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</si>
  <si>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</si>
  <si>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</si>
  <si>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</si>
  <si>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</si>
  <si>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</si>
  <si>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</si>
  <si>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</si>
  <si>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</si>
  <si>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</si>
  <si>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</si>
  <si>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</si>
  <si>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</si>
  <si>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</si>
  <si>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</si>
  <si>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</si>
  <si>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</si>
  <si>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</si>
  <si>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</si>
  <si>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</si>
  <si>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</si>
  <si>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</si>
  <si>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</si>
  <si>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</si>
  <si>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</si>
  <si>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</si>
  <si>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</si>
  <si>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</si>
  <si>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</si>
  <si>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</si>
  <si>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</si>
  <si>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</si>
  <si>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</si>
  <si>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</si>
  <si>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</si>
  <si>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</si>
  <si>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</si>
  <si>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</si>
  <si>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</si>
  <si>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</si>
  <si>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</si>
  <si>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</si>
  <si>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</si>
  <si>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</si>
  <si>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</si>
  <si>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</si>
  <si>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</si>
  <si>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</si>
  <si>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</si>
  <si>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</si>
  <si>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</si>
  <si>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</si>
  <si>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</si>
  <si>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</si>
  <si>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</si>
  <si>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</si>
  <si>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</si>
  <si>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</si>
  <si>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</si>
  <si>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</si>
  <si>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</si>
  <si>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</si>
  <si>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</si>
  <si>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</si>
  <si>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</si>
  <si>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</si>
  <si>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</si>
  <si>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</si>
  <si>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</si>
  <si>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</si>
  <si>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</si>
  <si>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</si>
  <si>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</si>
  <si>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</si>
  <si>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</si>
  <si>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</si>
  <si>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</si>
  <si>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</si>
  <si>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</si>
  <si>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</si>
  <si>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</si>
  <si>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</si>
  <si>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</si>
  <si>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</si>
  <si>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</si>
  <si>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</si>
  <si>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</si>
  <si>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</si>
  <si>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</si>
  <si>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</si>
  <si>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</si>
  <si>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</si>
  <si>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</si>
  <si>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</si>
  <si>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</si>
  <si>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</si>
  <si>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</si>
  <si>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</si>
  <si>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</si>
  <si>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</si>
  <si>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</si>
  <si>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</si>
  <si>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</si>
  <si>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</si>
  <si>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</si>
  <si>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</si>
  <si>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</si>
  <si>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</si>
  <si>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</si>
  <si>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</si>
  <si>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</si>
  <si>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</si>
  <si>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</si>
  <si>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</si>
  <si>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</si>
  <si>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</si>
  <si>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</si>
  <si>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</si>
  <si>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</si>
  <si>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</si>
  <si>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</si>
  <si>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</si>
  <si>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</si>
  <si>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</si>
  <si>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</si>
  <si>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</si>
  <si>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</si>
  <si>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</si>
  <si>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</si>
  <si>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</si>
  <si>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</si>
  <si>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</si>
  <si>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</si>
  <si>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</si>
  <si>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</si>
  <si>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</si>
  <si>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</si>
  <si>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</si>
  <si>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</si>
  <si>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</si>
  <si>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</si>
  <si>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</si>
  <si>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</si>
  <si>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</si>
  <si>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</si>
  <si>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</si>
  <si>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</si>
  <si>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</si>
  <si>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</si>
  <si>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</si>
  <si>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</si>
  <si>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</si>
  <si>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</si>
  <si>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</si>
  <si>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</si>
  <si>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</si>
  <si>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</si>
  <si>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</si>
  <si>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</si>
  <si>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</si>
  <si>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</si>
  <si>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</si>
  <si>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</si>
  <si>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</si>
  <si>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</si>
  <si>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</si>
  <si>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</si>
  <si>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</si>
  <si>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</si>
  <si>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</si>
  <si>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</si>
  <si>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</si>
  <si>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</si>
  <si>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</si>
  <si>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</si>
  <si>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</si>
  <si>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</si>
  <si>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</si>
  <si>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</si>
  <si>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</si>
  <si>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</si>
  <si>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</si>
  <si>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</si>
  <si>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</si>
  <si>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</si>
  <si>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</si>
  <si>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</si>
  <si>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</si>
  <si>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</si>
  <si>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</si>
  <si>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</si>
  <si>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</si>
  <si>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</si>
  <si>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</si>
  <si>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</si>
  <si>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</si>
  <si>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</si>
  <si>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</si>
  <si>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</si>
  <si>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</si>
  <si>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</si>
  <si>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</si>
  <si>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</si>
  <si>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</si>
  <si>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</si>
  <si>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</si>
  <si>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</si>
  <si>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</si>
  <si>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</si>
  <si>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</si>
  <si>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</si>
  <si>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</si>
  <si>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</si>
  <si>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</si>
  <si>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</si>
  <si>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</si>
  <si>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</si>
  <si>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</si>
  <si>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</si>
  <si>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</si>
  <si>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</si>
  <si>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</si>
  <si>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</si>
  <si>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</si>
  <si>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</si>
  <si>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</si>
  <si>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</si>
  <si>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</si>
  <si>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</si>
  <si>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</si>
  <si>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</si>
  <si>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</si>
  <si>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</si>
  <si>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</si>
  <si>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</si>
  <si>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</si>
  <si>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</si>
  <si>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</si>
  <si>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</si>
  <si>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</si>
  <si>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</si>
  <si>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</si>
  <si>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</si>
  <si>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</si>
  <si>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</si>
  <si>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</si>
  <si>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</si>
  <si>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</si>
  <si>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</si>
  <si>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</si>
  <si>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</si>
  <si>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</si>
  <si>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</si>
  <si>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</si>
  <si>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</si>
  <si>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</si>
  <si>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</si>
  <si>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</si>
  <si>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</si>
  <si>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</si>
  <si>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</si>
  <si>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</si>
  <si>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</si>
  <si>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</si>
  <si>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</si>
  <si>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</si>
  <si>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</si>
  <si>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</si>
  <si>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</si>
  <si>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</si>
  <si>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</si>
  <si>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</si>
  <si>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</si>
  <si>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</si>
  <si>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</si>
  <si>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</si>
  <si>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</si>
  <si>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</si>
  <si>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</si>
  <si>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</si>
  <si>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</si>
  <si>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</si>
  <si>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</si>
  <si>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</si>
  <si>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</si>
  <si>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</si>
  <si>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</si>
  <si>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</si>
  <si>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</si>
  <si>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</si>
  <si>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</si>
  <si>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</si>
  <si>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</si>
  <si>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</si>
  <si>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</si>
  <si>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</si>
  <si>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</si>
  <si>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</si>
  <si>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</si>
  <si>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</si>
  <si>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</si>
  <si>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</si>
  <si>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</si>
  <si>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</si>
  <si>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</si>
  <si>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</si>
  <si>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</si>
  <si>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</si>
  <si>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</si>
  <si>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</si>
  <si>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</si>
  <si>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</si>
  <si>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</si>
  <si>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</si>
  <si>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</si>
  <si>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</si>
  <si>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</si>
  <si>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</si>
  <si>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</si>
  <si>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</si>
  <si>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</si>
  <si>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</si>
  <si>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</si>
  <si>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</si>
  <si>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</si>
  <si>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</si>
  <si>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</si>
  <si>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</si>
  <si>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</si>
  <si>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</si>
  <si>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</si>
  <si>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</si>
  <si>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</si>
  <si>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</si>
  <si>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</si>
  <si>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</si>
  <si>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</si>
  <si>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</si>
  <si>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</si>
  <si>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</si>
  <si>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</si>
  <si>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</si>
  <si>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</si>
  <si>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</si>
  <si>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</si>
  <si>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</si>
  <si>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</si>
  <si>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</si>
  <si>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</si>
  <si>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</si>
  <si>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</si>
  <si>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</si>
  <si>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</si>
  <si>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</si>
  <si>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</si>
  <si>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</si>
  <si>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</si>
  <si>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</si>
  <si>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</si>
  <si>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</si>
  <si>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</si>
  <si>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</si>
  <si>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</si>
  <si>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</si>
  <si>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</si>
  <si>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</si>
  <si>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</si>
  <si>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</si>
  <si>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</si>
  <si>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</si>
  <si>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</si>
  <si>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</si>
  <si>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</si>
  <si>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</si>
  <si>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</si>
  <si>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</si>
  <si>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</si>
  <si>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</si>
  <si>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</si>
  <si>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</si>
  <si>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</si>
  <si>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</si>
  <si>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</si>
  <si>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</si>
  <si>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</si>
  <si>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</si>
  <si>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</si>
  <si>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</si>
  <si>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</si>
  <si>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</si>
  <si>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</si>
  <si>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</si>
  <si>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</si>
  <si>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</si>
  <si>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</si>
  <si>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</si>
  <si>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</si>
  <si>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</si>
  <si>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</si>
  <si>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</si>
  <si>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</si>
  <si>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</si>
  <si>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</si>
  <si>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</si>
  <si>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</si>
  <si>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</si>
  <si>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</si>
  <si>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</si>
  <si>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</si>
  <si>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</si>
  <si>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</si>
  <si>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</si>
  <si>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</si>
  <si>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</si>
  <si>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</si>
  <si>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</si>
  <si>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</si>
  <si>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</si>
  <si>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</si>
  <si>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</si>
  <si>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</si>
  <si>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</si>
  <si>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</si>
  <si>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</si>
  <si>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</si>
  <si>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</si>
  <si>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</si>
  <si>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</si>
  <si>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</si>
  <si>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</si>
  <si>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</si>
  <si>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</si>
  <si>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</si>
  <si>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</si>
  <si>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</si>
  <si>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</si>
  <si>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</si>
  <si>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</si>
  <si>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</si>
  <si>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</si>
  <si>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</si>
  <si>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</si>
  <si>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</si>
  <si>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</si>
  <si>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</si>
  <si>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</si>
  <si>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</si>
  <si>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</si>
  <si>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</si>
  <si>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</si>
  <si>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</si>
  <si>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</si>
  <si>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</si>
  <si>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</si>
  <si>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</si>
  <si>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</si>
  <si>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</si>
  <si>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</si>
  <si>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</si>
  <si>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</si>
  <si>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</si>
  <si>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</si>
  <si>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</si>
  <si>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</si>
  <si>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</si>
  <si>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</si>
  <si>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</si>
  <si>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</si>
  <si>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</si>
  <si>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</si>
  <si>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</si>
  <si>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</si>
  <si>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</si>
  <si>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</si>
  <si>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</si>
  <si>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</si>
  <si>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</si>
  <si>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</si>
  <si>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</si>
  <si>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</si>
  <si>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</si>
  <si>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</si>
  <si>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</si>
  <si>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</si>
  <si>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</si>
  <si>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</si>
  <si>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</si>
  <si>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</si>
  <si>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</si>
  <si>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</si>
  <si>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</si>
  <si>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</si>
  <si>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</si>
  <si>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</si>
  <si>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</si>
  <si>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</si>
  <si>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</si>
  <si>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</si>
  <si>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</si>
  <si>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</si>
  <si>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</si>
  <si>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</si>
  <si>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</si>
  <si>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</si>
  <si>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</si>
  <si>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</si>
  <si>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</si>
  <si>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</si>
  <si>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</si>
  <si>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</si>
  <si>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</si>
  <si>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</si>
  <si>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</si>
  <si>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</si>
  <si>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</si>
  <si>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</si>
  <si>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</si>
  <si>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</si>
  <si>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</si>
  <si>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</si>
  <si>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</si>
  <si>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</si>
  <si>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</si>
  <si>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</si>
  <si>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</si>
  <si>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</si>
  <si>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</si>
  <si>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</si>
  <si>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</si>
  <si>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</si>
  <si>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</si>
  <si>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</si>
  <si>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</si>
  <si>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</si>
  <si>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</si>
  <si>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</si>
  <si>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</si>
  <si>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</si>
  <si>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</si>
  <si>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</si>
  <si>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</si>
  <si>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</si>
  <si>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</si>
  <si>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</si>
  <si>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</si>
  <si>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</si>
  <si>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</si>
  <si>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</si>
  <si>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</si>
  <si>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</si>
  <si>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</si>
  <si>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</si>
  <si>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</si>
  <si>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</si>
  <si>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</si>
  <si>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</si>
  <si>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</si>
  <si>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</si>
  <si>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</si>
  <si>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</si>
  <si>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</si>
  <si>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</si>
  <si>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</si>
  <si>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</si>
  <si>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</si>
  <si>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</si>
  <si>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</si>
  <si>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</si>
  <si>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</si>
  <si>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</si>
  <si>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</si>
  <si>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</si>
  <si>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</si>
  <si>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</si>
  <si>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</si>
  <si>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</si>
  <si>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</si>
  <si>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</si>
  <si>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</si>
  <si>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</si>
  <si>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</si>
  <si>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</si>
  <si>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</si>
  <si>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</si>
  <si>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</si>
  <si>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</si>
  <si>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</si>
  <si>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</si>
  <si>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</si>
  <si>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</si>
  <si>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</si>
  <si>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</si>
  <si>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</si>
  <si>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</si>
  <si>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</si>
  <si>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</si>
  <si>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</si>
  <si>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</si>
  <si>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</si>
  <si>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</si>
  <si>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</si>
  <si>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</si>
  <si>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</si>
  <si>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</si>
  <si>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</si>
  <si>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</si>
  <si>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</si>
  <si>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</si>
  <si>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</si>
  <si>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</si>
  <si>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</si>
  <si>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</si>
  <si>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</si>
  <si>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</si>
  <si>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</si>
  <si>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</si>
  <si>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</si>
  <si>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</si>
  <si>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</si>
  <si>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</si>
  <si>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</si>
  <si>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</si>
  <si>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</si>
  <si>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</si>
  <si>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</si>
  <si>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</si>
  <si>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</si>
  <si>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</si>
  <si>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</si>
  <si>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</si>
  <si>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</si>
  <si>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</si>
  <si>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</si>
  <si>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</si>
  <si>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</si>
  <si>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</si>
  <si>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</si>
  <si>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</si>
  <si>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</si>
  <si>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</si>
  <si>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</si>
  <si>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</si>
  <si>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</si>
  <si>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</si>
  <si>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</si>
  <si>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</si>
  <si>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</si>
  <si>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</si>
  <si>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</si>
  <si>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</si>
  <si>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</si>
  <si>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</si>
  <si>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</si>
  <si>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</si>
  <si>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</si>
  <si>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</si>
  <si>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</si>
  <si>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</si>
  <si>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</si>
  <si>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</si>
  <si>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</si>
  <si>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</si>
  <si>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</si>
  <si>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</si>
  <si>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</si>
  <si>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</si>
  <si>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</si>
  <si>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</si>
  <si>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</si>
  <si>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</si>
  <si>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</si>
  <si>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</si>
  <si>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</si>
  <si>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</si>
  <si>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</si>
  <si>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</si>
  <si>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</si>
  <si>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</si>
  <si>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</si>
  <si>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</si>
  <si>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</si>
  <si>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</si>
  <si>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</si>
  <si>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</si>
  <si>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</si>
  <si>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</si>
  <si>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</si>
  <si>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</si>
  <si>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</si>
  <si>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</si>
  <si>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</si>
  <si>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</si>
  <si>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</si>
  <si>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</si>
  <si>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</si>
  <si>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</si>
  <si>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</si>
  <si>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</si>
  <si>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</si>
  <si>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</si>
  <si>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</si>
  <si>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</si>
  <si>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</si>
  <si>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</si>
  <si>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</si>
  <si>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</si>
  <si>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</si>
  <si>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</si>
  <si>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</si>
  <si>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</si>
  <si>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</si>
  <si>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</si>
  <si>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</si>
  <si>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</si>
  <si>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</si>
  <si>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</si>
  <si>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</si>
  <si>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</si>
  <si>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</si>
  <si>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</si>
  <si>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</si>
  <si>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</si>
  <si>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</si>
  <si>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</si>
  <si>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</si>
  <si>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</si>
  <si>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</si>
  <si>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</si>
  <si>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</si>
  <si>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</si>
  <si>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</si>
  <si>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</si>
  <si>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</si>
  <si>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</si>
  <si>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</si>
  <si>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</si>
  <si>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</si>
  <si>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</si>
  <si>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</si>
  <si>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</si>
  <si>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</si>
  <si>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</si>
  <si>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</si>
  <si>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</si>
  <si>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</si>
  <si>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</si>
  <si>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</si>
  <si>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</si>
  <si>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</si>
  <si>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</si>
  <si>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</si>
  <si>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</si>
  <si>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</si>
  <si>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</si>
  <si>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</si>
  <si>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</si>
  <si>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</si>
  <si>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</si>
  <si>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</si>
  <si>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</si>
  <si>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</si>
  <si>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</si>
  <si>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</si>
  <si>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</si>
  <si>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</si>
  <si>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</si>
  <si>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</si>
  <si>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</si>
  <si>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</si>
  <si>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</si>
  <si>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</si>
  <si>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</si>
  <si>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</si>
  <si>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</si>
  <si>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</si>
  <si>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</si>
  <si>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</si>
  <si>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</si>
  <si>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</si>
  <si>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</si>
  <si>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</si>
  <si>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</si>
  <si>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</si>
  <si>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</si>
  <si>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</si>
  <si>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</si>
  <si>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</si>
  <si>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</si>
  <si>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</si>
  <si>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</si>
  <si>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</si>
  <si>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</si>
  <si>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</si>
  <si>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</si>
  <si>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</si>
  <si>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</si>
  <si>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</si>
  <si>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</si>
  <si>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</si>
  <si>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</si>
  <si>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</si>
  <si>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</si>
  <si>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</si>
  <si>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</si>
  <si>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</si>
  <si>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</si>
  <si>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</si>
  <si>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</si>
  <si>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</si>
  <si>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</si>
  <si>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</si>
  <si>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</si>
  <si>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</si>
  <si>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</si>
  <si>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</si>
  <si>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</si>
  <si>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</si>
  <si>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</si>
  <si>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</si>
  <si>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</si>
  <si>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</si>
  <si>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</si>
  <si>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</si>
  <si>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</si>
  <si>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</si>
  <si>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</si>
  <si>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</si>
  <si>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</si>
  <si>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</si>
  <si>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</si>
  <si>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</si>
  <si>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</si>
  <si>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</si>
  <si>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</si>
  <si>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</si>
  <si>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</si>
  <si>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</si>
  <si>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</si>
  <si>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</si>
  <si>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</si>
  <si>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</si>
  <si>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</si>
  <si>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</si>
  <si>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</si>
  <si>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</si>
  <si>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</si>
  <si>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</si>
  <si>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</si>
  <si>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</si>
  <si>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</si>
  <si>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</si>
  <si>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</si>
  <si>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</si>
  <si>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</si>
  <si>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</si>
  <si>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</si>
  <si>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</si>
  <si>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</si>
  <si>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</si>
  <si>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</si>
  <si>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</si>
  <si>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</si>
  <si>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</si>
  <si>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</si>
  <si>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</si>
  <si>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</si>
  <si>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</si>
  <si>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</si>
  <si>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</si>
  <si>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</si>
  <si>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</si>
  <si>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</si>
  <si>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</si>
  <si>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</si>
  <si>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</si>
  <si>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</si>
  <si>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</si>
  <si>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</si>
  <si>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</si>
  <si>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</si>
  <si>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</si>
  <si>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</si>
  <si>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</si>
  <si>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</si>
  <si>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</si>
  <si>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</si>
  <si>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</si>
  <si>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</si>
  <si>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</si>
  <si>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</si>
  <si>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</si>
  <si>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</si>
  <si>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</si>
  <si>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</si>
  <si>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</si>
  <si>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</si>
  <si>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</si>
  <si>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</si>
  <si>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</si>
  <si>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</si>
  <si>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</si>
  <si>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</si>
  <si>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</si>
  <si>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</si>
  <si>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</si>
  <si>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</si>
  <si>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</si>
  <si>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</si>
  <si>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</si>
  <si>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</si>
  <si>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</si>
  <si>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</si>
  <si>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</si>
  <si>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</si>
  <si>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</si>
  <si>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</si>
  <si>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</si>
  <si>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</si>
  <si>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</si>
  <si>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</si>
  <si>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</si>
  <si>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</si>
  <si>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</si>
  <si>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</si>
  <si>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</si>
  <si>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</si>
  <si>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</si>
  <si>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</si>
  <si>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</si>
  <si>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</si>
  <si>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</si>
  <si>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</si>
  <si>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</si>
  <si>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</si>
  <si>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</si>
  <si>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</si>
  <si>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</si>
  <si>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</si>
  <si>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</si>
  <si>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</si>
  <si>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</si>
  <si>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</si>
  <si>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</si>
  <si>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</si>
  <si>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</si>
  <si>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</si>
  <si>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</si>
  <si>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</si>
  <si>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</si>
  <si>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</si>
  <si>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</si>
  <si>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</si>
  <si>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</si>
  <si>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</si>
  <si>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</si>
  <si>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</si>
  <si>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</si>
  <si>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</si>
  <si>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</si>
  <si>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</si>
  <si>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</si>
  <si>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</si>
  <si>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</si>
  <si>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</si>
  <si>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</si>
  <si>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</si>
  <si>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</si>
  <si>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</si>
  <si>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</si>
  <si>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</si>
  <si>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</si>
  <si>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</si>
  <si>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</si>
  <si>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</si>
  <si>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</si>
  <si>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</si>
  <si>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</si>
  <si>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</si>
  <si>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</si>
  <si>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</si>
  <si>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</si>
  <si>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</si>
  <si>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</si>
  <si>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</si>
  <si>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</si>
  <si>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</si>
  <si>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</si>
  <si>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</si>
  <si>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</si>
  <si>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</si>
  <si>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</si>
  <si>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</si>
  <si>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</si>
  <si>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</si>
  <si>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</si>
  <si>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</si>
  <si>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</si>
  <si>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</si>
  <si>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</si>
  <si>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</si>
  <si>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</si>
  <si>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</si>
  <si>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</si>
  <si>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</si>
  <si>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</si>
  <si>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</si>
  <si>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</si>
  <si>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</si>
  <si>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</si>
  <si>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</si>
  <si>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</si>
  <si>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</si>
  <si>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</si>
  <si>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</si>
  <si>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</si>
  <si>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</si>
  <si>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</si>
  <si>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</si>
  <si>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</si>
  <si>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</si>
  <si>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</si>
  <si>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</si>
  <si>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</si>
  <si>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</si>
  <si>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</si>
  <si>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</si>
  <si>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</si>
  <si>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</si>
  <si>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</si>
  <si>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</si>
  <si>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</si>
  <si>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</si>
  <si>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</si>
  <si>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</si>
  <si>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</si>
  <si>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</si>
  <si>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</si>
  <si>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</si>
  <si>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</si>
  <si>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</si>
  <si>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</si>
  <si>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</si>
  <si>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</si>
  <si>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</si>
  <si>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</si>
  <si>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</si>
  <si>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</si>
  <si>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</si>
  <si>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</si>
  <si>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</si>
  <si>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</si>
  <si>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</si>
  <si>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</si>
  <si>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</si>
  <si>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</si>
  <si>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</si>
  <si>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</si>
  <si>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</si>
  <si>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</si>
  <si>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</si>
  <si>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</si>
  <si>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</si>
  <si>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</si>
  <si>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</si>
  <si>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</si>
  <si>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</si>
  <si>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</si>
  <si>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</si>
  <si>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</si>
  <si>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</si>
  <si>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</si>
  <si>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</si>
  <si>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</si>
  <si>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</si>
  <si>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</si>
  <si>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</si>
  <si>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</si>
  <si>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</si>
  <si>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</si>
  <si>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</si>
  <si>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</si>
  <si>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</si>
  <si>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</si>
  <si>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</si>
  <si>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</si>
  <si>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</si>
  <si>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</si>
  <si>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</si>
  <si>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</si>
  <si>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</si>
  <si>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</si>
  <si>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</si>
  <si>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</si>
  <si>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</si>
  <si>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</si>
  <si>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</si>
  <si>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</si>
  <si>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</si>
  <si>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</si>
  <si>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</si>
  <si>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</si>
  <si>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</si>
  <si>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</si>
  <si>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</si>
  <si>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</si>
  <si>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</si>
  <si>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</si>
  <si>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</si>
  <si>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</si>
  <si>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</si>
  <si>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</si>
  <si>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</si>
  <si>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</si>
  <si>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</si>
  <si>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</si>
  <si>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</si>
  <si>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</si>
  <si>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</si>
  <si>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</si>
  <si>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</si>
  <si>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</si>
  <si>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</si>
  <si>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</si>
  <si>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</si>
  <si>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</si>
  <si>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</si>
  <si>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</si>
  <si>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</si>
  <si>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</si>
  <si>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</si>
  <si>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</si>
  <si>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</si>
  <si>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</si>
  <si>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</si>
  <si>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</si>
  <si>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</si>
  <si>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</si>
  <si>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</si>
  <si>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</si>
  <si>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</si>
  <si>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</si>
  <si>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</si>
  <si>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</si>
  <si>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</si>
  <si>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</si>
  <si>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</si>
  <si>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</si>
  <si>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</si>
  <si>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</si>
  <si>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</si>
  <si>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</si>
  <si>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</si>
  <si>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</si>
  <si>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</si>
  <si>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</si>
  <si>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</si>
  <si>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</si>
  <si>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</si>
  <si>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</si>
  <si>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</si>
  <si>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</si>
  <si>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</si>
  <si>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</si>
  <si>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</si>
  <si>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</si>
  <si>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</si>
  <si>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</si>
  <si>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</si>
  <si>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</si>
  <si>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</si>
  <si>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</si>
  <si>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</si>
  <si>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</si>
  <si>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</si>
  <si>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</si>
  <si>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</si>
  <si>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</si>
  <si>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</si>
  <si>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</si>
  <si>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</si>
  <si>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</si>
  <si>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</si>
  <si>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</si>
  <si>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</si>
  <si>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</si>
  <si>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</si>
  <si>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</si>
  <si>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</si>
  <si>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</si>
  <si>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</si>
  <si>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</si>
  <si>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</si>
  <si>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</si>
  <si>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</si>
  <si>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</si>
  <si>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</si>
  <si>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</si>
  <si>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</si>
  <si>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</si>
  <si>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</si>
  <si>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</si>
  <si>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</si>
  <si>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</si>
  <si>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</si>
  <si>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</si>
  <si>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</si>
  <si>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</si>
  <si>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</si>
  <si>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</si>
  <si>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</si>
  <si>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</si>
  <si>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</si>
  <si>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</si>
  <si>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</si>
  <si>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</si>
  <si>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</si>
  <si>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</si>
  <si>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</si>
  <si>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</si>
  <si>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</si>
  <si>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</si>
  <si>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</si>
  <si>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</si>
  <si>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</si>
  <si>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</si>
  <si>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</si>
  <si>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</si>
  <si>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</si>
  <si>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</si>
  <si>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</si>
  <si>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</si>
  <si>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</si>
  <si>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</si>
  <si>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</si>
  <si>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</si>
  <si>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</si>
  <si>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</si>
  <si>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</si>
  <si>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</si>
  <si>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</si>
  <si>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</si>
  <si>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</si>
  <si>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</si>
  <si>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</si>
  <si>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</si>
  <si>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</si>
  <si>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</si>
  <si>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</si>
  <si>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</si>
  <si>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</si>
  <si>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</si>
  <si>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</si>
  <si>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</si>
  <si>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</si>
  <si>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</si>
  <si>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</si>
  <si>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</si>
  <si>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</si>
  <si>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</si>
  <si>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</si>
  <si>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</si>
  <si>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</si>
  <si>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</si>
  <si>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</si>
  <si>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</si>
  <si>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</si>
  <si>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</si>
  <si>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</si>
  <si>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</si>
  <si>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</si>
  <si>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</si>
  <si>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</si>
  <si>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</si>
  <si>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</si>
  <si>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</si>
  <si>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</si>
  <si>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</si>
  <si>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</si>
  <si>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</si>
  <si>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</si>
  <si>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</si>
  <si>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</si>
  <si>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</si>
  <si>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</si>
  <si>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</si>
  <si>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</si>
  <si>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</si>
  <si>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</si>
  <si>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</si>
  <si>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</si>
  <si>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</si>
  <si>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</si>
  <si>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</si>
  <si>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</si>
  <si>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</si>
  <si>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</si>
  <si>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</si>
  <si>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</si>
  <si>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</si>
  <si>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</si>
  <si>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</si>
  <si>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</si>
  <si>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</si>
  <si>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</si>
  <si>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</si>
  <si>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</si>
  <si>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</si>
  <si>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</si>
  <si>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</si>
  <si>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</si>
  <si>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</si>
  <si>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</si>
  <si>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</si>
  <si>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</si>
  <si>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</si>
  <si>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</si>
  <si>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</si>
  <si>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</si>
  <si>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</si>
  <si>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</si>
  <si>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</si>
  <si>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</si>
  <si>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</si>
  <si>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</si>
  <si>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</si>
  <si>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</si>
  <si>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</si>
  <si>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</si>
  <si>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</si>
  <si>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</si>
  <si>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</si>
  <si>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</si>
  <si>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</si>
  <si>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</si>
  <si>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</si>
  <si>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</si>
  <si>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</si>
  <si>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</si>
  <si>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</si>
  <si>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</si>
  <si>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</si>
  <si>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</si>
  <si>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</si>
  <si>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</si>
  <si>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</si>
  <si>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</si>
  <si>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</si>
  <si>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</si>
  <si>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</si>
  <si>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</si>
  <si>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</si>
  <si>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</si>
  <si>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</si>
  <si>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</si>
  <si>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</si>
  <si>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</si>
  <si>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</si>
  <si>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</si>
  <si>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</si>
  <si>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</si>
  <si>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</si>
  <si>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</si>
  <si>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</si>
  <si>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</si>
  <si>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</si>
  <si>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</si>
  <si>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</si>
  <si>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</si>
  <si>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</si>
  <si>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</si>
  <si>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</si>
  <si>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</si>
  <si>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</si>
  <si>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</si>
  <si>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</si>
  <si>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</si>
  <si>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</si>
  <si>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</si>
  <si>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</si>
  <si>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</si>
  <si>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</si>
  <si>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</si>
  <si>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</si>
  <si>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</si>
  <si>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</si>
  <si>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</si>
  <si>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</si>
  <si>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</si>
  <si>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</si>
  <si>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</si>
  <si>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</si>
  <si>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</si>
  <si>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</si>
  <si>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</si>
  <si>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</si>
  <si>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</si>
  <si>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</si>
  <si>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</si>
  <si>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</si>
  <si>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</si>
  <si>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</si>
  <si>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</si>
  <si>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</si>
  <si>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</si>
  <si>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</si>
  <si>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</si>
  <si>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</si>
  <si>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</si>
  <si>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</si>
  <si>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</si>
  <si>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</si>
  <si>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</si>
  <si>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</si>
  <si>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</si>
  <si>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</si>
  <si>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</si>
  <si>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</si>
  <si>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</si>
  <si>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</si>
  <si>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</si>
  <si>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</si>
  <si>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</si>
  <si>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</si>
  <si>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</si>
  <si>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</si>
  <si>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</si>
  <si>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</si>
  <si>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</si>
  <si>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</si>
  <si>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</si>
  <si>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</si>
  <si>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</si>
  <si>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</si>
  <si>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</si>
  <si>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</si>
  <si>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</si>
  <si>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</si>
  <si>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</si>
  <si>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</si>
  <si>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</si>
  <si>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</si>
  <si>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</si>
  <si>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</si>
  <si>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</si>
  <si>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</si>
  <si>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</si>
  <si>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</si>
  <si>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</si>
  <si>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</si>
  <si>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</si>
  <si>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</si>
  <si>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</si>
  <si>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</si>
  <si>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</si>
  <si>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</si>
  <si>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</si>
  <si>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</si>
  <si>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</si>
  <si>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</si>
  <si>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</si>
  <si>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</si>
  <si>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</si>
  <si>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</si>
  <si>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</si>
  <si>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</si>
  <si>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</si>
  <si>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</si>
  <si>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</si>
  <si>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</si>
  <si>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</si>
  <si>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</si>
  <si>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</si>
  <si>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</si>
  <si>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</si>
  <si>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</si>
  <si>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</si>
  <si>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</si>
  <si>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</si>
  <si>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</si>
  <si>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</si>
  <si>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</si>
  <si>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</si>
  <si>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</si>
  <si>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</si>
  <si>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</si>
  <si>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</si>
  <si>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</si>
  <si>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</si>
  <si>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</si>
  <si>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</si>
  <si>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</si>
  <si>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</si>
  <si>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</si>
  <si>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</si>
  <si>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</si>
  <si>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</si>
  <si>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</si>
  <si>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</si>
  <si>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</si>
  <si>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</si>
  <si>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</si>
  <si>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</si>
  <si>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</si>
  <si>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</si>
  <si>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</si>
  <si>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</si>
  <si>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</si>
  <si>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</si>
  <si>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</si>
  <si>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</si>
  <si>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</si>
  <si>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</si>
  <si>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</si>
  <si>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</si>
  <si>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</si>
  <si>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</si>
  <si>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</si>
  <si>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</si>
  <si>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</si>
  <si>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</si>
  <si>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</si>
  <si>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</si>
  <si>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</si>
  <si>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</si>
  <si>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</si>
  <si>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</si>
  <si>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</si>
  <si>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</si>
  <si>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</si>
  <si>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</si>
  <si>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</si>
  <si>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</si>
  <si>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</si>
  <si>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</si>
  <si>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</si>
  <si>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</si>
  <si>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</si>
  <si>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</si>
  <si>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</si>
  <si>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</si>
  <si>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</si>
  <si>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</si>
  <si>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</si>
  <si>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</si>
  <si>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</si>
  <si>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</si>
  <si>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</si>
  <si>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</si>
  <si>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</si>
  <si>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</si>
  <si>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</si>
  <si>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</si>
  <si>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</si>
  <si>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</si>
  <si>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</si>
  <si>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</si>
  <si>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</si>
  <si>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</si>
  <si>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</si>
  <si>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</si>
  <si>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</si>
  <si>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</si>
  <si>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</si>
  <si>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</si>
  <si>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</si>
  <si>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</si>
  <si>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</si>
  <si>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</si>
  <si>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</si>
  <si>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</si>
  <si>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</si>
  <si>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</si>
  <si>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</si>
  <si>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</si>
  <si>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</si>
  <si>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</si>
  <si>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</si>
  <si>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</si>
  <si>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</si>
  <si>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</si>
  <si>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</si>
  <si>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</si>
  <si>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</si>
  <si>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</si>
  <si>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</si>
  <si>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</si>
  <si>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</si>
  <si>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</si>
  <si>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</si>
  <si>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</si>
  <si>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</si>
  <si>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</si>
  <si>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</si>
  <si>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</si>
  <si>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</si>
  <si>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</si>
  <si>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</si>
  <si>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</si>
  <si>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</si>
  <si>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</si>
  <si>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</si>
  <si>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</si>
  <si>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</si>
  <si>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</si>
  <si>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</si>
  <si>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</si>
  <si>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</si>
  <si>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</si>
  <si>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</si>
  <si>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</si>
  <si>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</si>
  <si>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</si>
  <si>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</si>
  <si>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</si>
  <si>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</si>
  <si>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</si>
  <si>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</si>
  <si>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</si>
  <si>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</si>
  <si>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</si>
  <si>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</si>
  <si>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</si>
  <si>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</si>
  <si>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</si>
  <si>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</si>
  <si>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</si>
  <si>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</si>
  <si>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</si>
  <si>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</si>
  <si>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</si>
  <si>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</si>
  <si>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</si>
  <si>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</si>
  <si>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</si>
  <si>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</si>
  <si>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</si>
  <si>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</si>
  <si>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</si>
  <si>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</si>
  <si>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</si>
  <si>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</si>
  <si>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</si>
  <si>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</si>
  <si>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</si>
  <si>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</si>
  <si>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</si>
  <si>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</si>
  <si>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</si>
  <si>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</si>
  <si>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</si>
  <si>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</si>
  <si>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</si>
  <si>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</si>
  <si>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</si>
  <si>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</si>
  <si>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</si>
  <si>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</si>
  <si>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</si>
  <si>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</si>
  <si>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</si>
  <si>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</si>
  <si>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</si>
  <si>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</si>
  <si>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</si>
  <si>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</si>
  <si>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</si>
  <si>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</si>
  <si>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</si>
  <si>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</si>
  <si>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</si>
  <si>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</si>
  <si>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</si>
  <si>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</si>
  <si>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</si>
  <si>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</si>
  <si>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</si>
  <si>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</si>
  <si>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</si>
  <si>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</si>
  <si>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</si>
  <si>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</si>
  <si>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</si>
  <si>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</si>
  <si>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</si>
  <si>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</si>
  <si>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</si>
  <si>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</si>
  <si>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</si>
  <si>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</si>
  <si>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</si>
  <si>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</si>
  <si>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</si>
  <si>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</si>
  <si>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</si>
  <si>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</si>
  <si>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</si>
  <si>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</si>
  <si>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</si>
  <si>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</si>
  <si>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</si>
  <si>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</si>
  <si>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</si>
  <si>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</si>
  <si>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</si>
  <si>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</si>
  <si>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</si>
  <si>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</si>
  <si>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</si>
  <si>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</si>
  <si>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</si>
  <si>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</si>
  <si>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</si>
  <si>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</si>
  <si>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</si>
  <si>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</si>
  <si>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</si>
  <si>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</si>
  <si>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</si>
  <si>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</si>
  <si>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</si>
  <si>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</si>
  <si>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</si>
  <si>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</si>
  <si>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</si>
  <si>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</si>
  <si>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</si>
  <si>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</si>
  <si>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</si>
  <si>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</si>
  <si>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</si>
  <si>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</si>
  <si>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</si>
  <si>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</si>
  <si>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</si>
  <si>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</si>
  <si>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</si>
  <si>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</si>
  <si>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</si>
  <si>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</si>
  <si>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</si>
  <si>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</si>
  <si>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</si>
  <si>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</si>
  <si>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</si>
  <si>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</si>
  <si>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</si>
  <si>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</si>
  <si>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</si>
  <si>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</si>
  <si>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</si>
  <si>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</si>
  <si>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</si>
  <si>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</si>
  <si>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</si>
  <si>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</si>
  <si>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</si>
  <si>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</si>
  <si>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</si>
  <si>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</si>
  <si>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</si>
  <si>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</si>
  <si>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</si>
  <si>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</si>
  <si>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</si>
  <si>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</si>
  <si>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</si>
  <si>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</si>
  <si>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</si>
  <si>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</si>
  <si>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</si>
  <si>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</si>
  <si>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</si>
  <si>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</si>
  <si>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</si>
  <si>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</si>
  <si>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</si>
  <si>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</si>
  <si>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</si>
  <si>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</si>
  <si>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</si>
  <si>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</si>
  <si>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</si>
  <si>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</si>
  <si>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</si>
  <si>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</si>
  <si>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</si>
  <si>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</si>
  <si>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</si>
  <si>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</si>
  <si>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</si>
  <si>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</si>
  <si>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</si>
  <si>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</si>
  <si>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</si>
  <si>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</si>
  <si>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</si>
  <si>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</si>
  <si>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</si>
  <si>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</si>
  <si>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</si>
  <si>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</si>
  <si>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</si>
  <si>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</si>
  <si>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</si>
  <si>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</si>
  <si>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</si>
  <si>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</si>
  <si>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</si>
  <si>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</si>
  <si>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</si>
  <si>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</si>
  <si>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</si>
  <si>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</si>
  <si>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</si>
  <si>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</si>
  <si>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</si>
  <si>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</si>
  <si>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</si>
  <si>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</si>
  <si>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</si>
  <si>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</si>
  <si>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</si>
  <si>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</si>
  <si>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</si>
  <si>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</si>
  <si>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</si>
  <si>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</si>
  <si>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</si>
  <si>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</si>
  <si>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</si>
  <si>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</si>
  <si>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</si>
  <si>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</si>
  <si>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</si>
  <si>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</si>
  <si>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</si>
  <si>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</si>
  <si>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</si>
  <si>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</si>
  <si>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</si>
  <si>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</si>
  <si>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</si>
  <si>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</si>
  <si>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</si>
  <si>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</si>
  <si>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</si>
  <si>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</si>
  <si>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</si>
  <si>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</si>
  <si>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</si>
  <si>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</si>
  <si>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</si>
  <si>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</si>
  <si>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</si>
  <si>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</si>
  <si>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</si>
  <si>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</si>
  <si>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</si>
  <si>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</si>
  <si>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</si>
  <si>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</si>
  <si>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</si>
  <si>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</si>
  <si>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</si>
  <si>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</si>
  <si>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</si>
  <si>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</si>
  <si>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</si>
  <si>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</si>
  <si>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</si>
  <si>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</si>
  <si>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</si>
  <si>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</si>
  <si>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</si>
  <si>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</si>
  <si>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</si>
  <si>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</si>
  <si>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</si>
  <si>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</si>
  <si>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</si>
  <si>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</si>
  <si>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</si>
  <si>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</si>
  <si>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</si>
  <si>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</si>
  <si>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</si>
  <si>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</si>
  <si>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</si>
  <si>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</si>
  <si>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</si>
  <si>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</si>
  <si>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</si>
  <si>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</si>
  <si>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</si>
  <si>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</si>
  <si>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</si>
  <si>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</si>
  <si>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</si>
  <si>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</si>
  <si>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</si>
  <si>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</si>
  <si>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</si>
  <si>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</si>
  <si>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</si>
  <si>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</si>
  <si>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</si>
  <si>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</si>
  <si>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</si>
  <si>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</si>
  <si>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</si>
  <si>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</si>
  <si>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</si>
  <si>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</si>
  <si>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</si>
  <si>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</si>
  <si>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</si>
  <si>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</si>
  <si>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</si>
  <si>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</si>
  <si>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</si>
  <si>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</si>
  <si>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</si>
  <si>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</si>
  <si>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</si>
  <si>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</si>
  <si>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</si>
  <si>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</si>
  <si>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</si>
  <si>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</si>
  <si>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</si>
  <si>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</si>
  <si>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</si>
  <si>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</si>
  <si>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</si>
  <si>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</si>
  <si>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</si>
  <si>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</si>
  <si>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</si>
  <si>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</si>
  <si>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</si>
  <si>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</si>
  <si>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</si>
  <si>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</si>
  <si>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</si>
  <si>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</si>
  <si>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</si>
  <si>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</si>
  <si>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</si>
  <si>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</si>
  <si>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</si>
  <si>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</si>
  <si>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</si>
  <si>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</si>
  <si>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</si>
  <si>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</si>
  <si>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</si>
  <si>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</si>
  <si>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</si>
  <si>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</si>
  <si>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</si>
  <si>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</si>
  <si>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</si>
  <si>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</si>
  <si>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</si>
  <si>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</si>
  <si>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</si>
  <si>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</si>
  <si>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</si>
  <si>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</si>
  <si>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</si>
  <si>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</si>
  <si>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</si>
  <si>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</si>
  <si>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</si>
  <si>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</si>
  <si>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</si>
  <si>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</si>
  <si>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</si>
  <si>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</si>
  <si>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</si>
  <si>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</si>
  <si>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</si>
  <si>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</si>
  <si>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</si>
  <si>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</si>
  <si>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</si>
  <si>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</si>
  <si>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</si>
  <si>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</si>
  <si>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</si>
  <si>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</si>
  <si>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</si>
  <si>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</si>
  <si>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</si>
  <si>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</si>
  <si>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</si>
  <si>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</si>
  <si>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</si>
  <si>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</si>
  <si>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</si>
  <si>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</si>
  <si>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</si>
  <si>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</si>
  <si>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</si>
  <si>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</si>
  <si>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</si>
  <si>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</si>
  <si>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</si>
  <si>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</si>
  <si>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</si>
  <si>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</si>
  <si>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</si>
  <si>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</si>
  <si>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</si>
  <si>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</si>
  <si>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</si>
  <si>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</si>
  <si>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</si>
  <si>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</si>
  <si>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</si>
  <si>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</si>
  <si>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</si>
  <si>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</si>
  <si>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</si>
  <si>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</si>
  <si>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</si>
  <si>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</si>
  <si>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</si>
  <si>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</si>
  <si>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</si>
  <si>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</si>
  <si>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</si>
  <si>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</si>
  <si>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</si>
  <si>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</si>
  <si>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</si>
  <si>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</si>
  <si>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</si>
  <si>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</si>
  <si>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</si>
  <si>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</si>
  <si>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</si>
  <si>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</si>
  <si>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</si>
  <si>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</si>
  <si>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</si>
  <si>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</si>
  <si>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</si>
  <si>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</si>
  <si>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</si>
  <si>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</si>
  <si>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</si>
  <si>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</si>
  <si>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</si>
  <si>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</si>
  <si>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</si>
  <si>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</si>
  <si>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</si>
  <si>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</si>
  <si>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</si>
  <si>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</si>
  <si>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</si>
  <si>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</si>
  <si>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</si>
  <si>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</si>
  <si>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</si>
  <si>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</si>
  <si>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</si>
  <si>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</si>
  <si>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</si>
  <si>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</si>
  <si>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</si>
  <si>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</si>
  <si>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</si>
  <si>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</si>
  <si>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</si>
  <si>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</si>
  <si>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</si>
  <si>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</si>
  <si>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</si>
  <si>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</si>
  <si>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</si>
  <si>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</si>
  <si>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</si>
  <si>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</si>
  <si>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</si>
  <si>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</si>
  <si>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</si>
  <si>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</si>
  <si>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</si>
  <si>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</si>
  <si>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</si>
  <si>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</si>
  <si>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</si>
  <si>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</si>
  <si>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</si>
  <si>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</si>
  <si>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</si>
  <si>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</si>
  <si>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</si>
  <si>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</si>
  <si>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</si>
  <si>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</si>
  <si>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</si>
  <si>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</si>
  <si>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</si>
  <si>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</si>
  <si>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</si>
  <si>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</si>
  <si>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</si>
  <si>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</si>
  <si>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</si>
  <si>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</si>
  <si>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</si>
  <si>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</si>
  <si>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</si>
  <si>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</si>
  <si>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</si>
  <si>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</si>
  <si>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</si>
  <si>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</si>
  <si>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</si>
  <si>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</si>
  <si>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</si>
  <si>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</si>
  <si>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</si>
  <si>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</si>
  <si>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</si>
  <si>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</si>
  <si>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</si>
  <si>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</si>
  <si>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</si>
  <si>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</si>
  <si>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</si>
  <si>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</si>
  <si>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</si>
  <si>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</si>
  <si>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</si>
  <si>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</si>
  <si>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</si>
  <si>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</si>
  <si>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</si>
  <si>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</si>
  <si>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</si>
  <si>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</si>
  <si>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</si>
  <si>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</si>
  <si>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</si>
  <si>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</si>
  <si>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</si>
  <si>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</si>
  <si>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</si>
  <si>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</si>
  <si>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</si>
  <si>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</si>
  <si>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</si>
  <si>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</si>
  <si>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</si>
  <si>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</si>
  <si>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</si>
  <si>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</si>
  <si>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</si>
  <si>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</si>
  <si>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</si>
  <si>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</si>
  <si>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</si>
  <si>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</si>
  <si>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</si>
  <si>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</si>
  <si>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</si>
  <si>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</si>
  <si>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</si>
  <si>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</si>
  <si>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</si>
  <si>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</si>
  <si>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</si>
  <si>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</si>
  <si>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</si>
  <si>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</si>
  <si>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</si>
  <si>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</si>
  <si>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</si>
  <si>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</si>
  <si>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</si>
  <si>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</si>
  <si>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</si>
  <si>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</si>
  <si>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</si>
  <si>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</si>
  <si>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</si>
  <si>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</si>
  <si>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</si>
  <si>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</si>
  <si>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</si>
  <si>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</si>
  <si>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</si>
  <si>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</si>
  <si>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</si>
  <si>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</si>
  <si>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</si>
  <si>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</si>
  <si>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</si>
  <si>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</si>
  <si>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</si>
  <si>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</si>
  <si>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</si>
  <si>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</si>
  <si>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</si>
  <si>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</si>
  <si>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</si>
  <si>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</si>
  <si>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</si>
  <si>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</si>
  <si>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</si>
  <si>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</si>
  <si>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</si>
  <si>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</si>
  <si>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</si>
  <si>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</si>
  <si>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</si>
  <si>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</si>
  <si>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</si>
  <si>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</si>
  <si>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</si>
  <si>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</si>
  <si>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</si>
  <si>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</si>
  <si>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</si>
  <si>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</si>
  <si>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</si>
  <si>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</si>
  <si>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</si>
  <si>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</si>
  <si>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</si>
  <si>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</si>
  <si>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</si>
  <si>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</si>
  <si>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</si>
  <si>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</si>
  <si>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</si>
  <si>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</si>
  <si>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</si>
  <si>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</si>
  <si>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</si>
  <si>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</si>
  <si>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</si>
  <si>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</si>
  <si>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</si>
  <si>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</si>
  <si>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</si>
  <si>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</si>
  <si>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</si>
  <si>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</si>
  <si>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</si>
  <si>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</si>
  <si>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</si>
  <si>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</si>
  <si>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</si>
  <si>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</si>
  <si>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</si>
  <si>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</si>
  <si>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</si>
  <si>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</si>
  <si>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</si>
  <si>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</si>
  <si>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</si>
  <si>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</si>
  <si>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</si>
  <si>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</si>
  <si>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</si>
  <si>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</si>
  <si>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</si>
  <si>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</si>
  <si>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</si>
  <si>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</si>
  <si>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</si>
  <si>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</si>
  <si>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</si>
  <si>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</si>
  <si>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</si>
  <si>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</si>
  <si>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</si>
  <si>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</si>
  <si>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</si>
  <si>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</si>
  <si>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</si>
  <si>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</si>
  <si>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</si>
  <si>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</si>
  <si>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</si>
  <si>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</si>
  <si>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</si>
  <si>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</si>
  <si>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</si>
  <si>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</si>
  <si>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</si>
  <si>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</si>
  <si>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</si>
  <si>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</si>
  <si>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</si>
  <si>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</si>
  <si>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</si>
  <si>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</si>
  <si>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</si>
  <si>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</si>
  <si>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</si>
  <si>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</si>
  <si>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</si>
  <si>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</si>
  <si>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</si>
  <si>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</si>
  <si>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</si>
  <si>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</si>
  <si>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</si>
  <si>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</si>
  <si>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</si>
  <si>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</si>
  <si>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</si>
  <si>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</si>
  <si>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</si>
  <si>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</si>
  <si>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</si>
  <si>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</si>
  <si>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</si>
  <si>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</si>
  <si>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</si>
  <si>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</si>
  <si>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</si>
  <si>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</si>
  <si>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</si>
  <si>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</si>
  <si>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</si>
  <si>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</si>
  <si>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</si>
  <si>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</si>
  <si>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</si>
  <si>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</si>
  <si>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</si>
  <si>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</si>
  <si>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</si>
  <si>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</si>
  <si>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</si>
  <si>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</si>
  <si>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</si>
  <si>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</si>
  <si>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</si>
  <si>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</si>
  <si>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</si>
  <si>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</si>
  <si>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</si>
  <si>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</si>
  <si>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</si>
  <si>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</si>
  <si>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</si>
  <si>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</si>
  <si>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</si>
  <si>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</si>
  <si>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</si>
  <si>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</si>
  <si>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</si>
  <si>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</si>
  <si>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</si>
  <si>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</si>
  <si>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</si>
  <si>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</si>
  <si>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</si>
  <si>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</si>
  <si>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</si>
  <si>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</si>
  <si>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</si>
  <si>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</si>
  <si>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</si>
  <si>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</si>
  <si>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</si>
  <si>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</si>
  <si>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</si>
  <si>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</si>
  <si>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</si>
  <si>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</si>
  <si>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</si>
  <si>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</si>
  <si>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</si>
  <si>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</si>
  <si>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</si>
  <si>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</si>
  <si>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</si>
  <si>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</si>
  <si>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</si>
  <si>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</si>
  <si>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</si>
  <si>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</si>
  <si>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</si>
  <si>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</si>
  <si>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</si>
  <si>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</si>
  <si>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</si>
  <si>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</si>
  <si>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</si>
  <si>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</si>
  <si>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</si>
  <si>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</si>
  <si>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</si>
  <si>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</si>
  <si>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</si>
  <si>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</si>
  <si>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</si>
  <si>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</si>
  <si>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</si>
  <si>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</si>
  <si>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</si>
  <si>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</si>
  <si>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</si>
  <si>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</si>
  <si>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</si>
  <si>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</si>
  <si>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</si>
  <si>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</si>
  <si>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</si>
  <si>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</si>
  <si>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</si>
  <si>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</si>
  <si>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</si>
  <si>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</si>
  <si>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</si>
  <si>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</si>
  <si>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</si>
  <si>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</si>
  <si>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</si>
  <si>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</si>
  <si>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</si>
  <si>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</si>
  <si>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</si>
  <si>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</si>
  <si>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</si>
  <si>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</si>
  <si>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</si>
  <si>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</si>
  <si>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</si>
  <si>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</si>
  <si>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</si>
  <si>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</si>
  <si>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</si>
  <si>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</si>
  <si>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</si>
  <si>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</si>
  <si>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</si>
  <si>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</si>
  <si>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</si>
  <si>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</si>
  <si>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</si>
  <si>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</si>
  <si>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</si>
  <si>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</si>
  <si>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</si>
  <si>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</si>
  <si>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</si>
  <si>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</si>
  <si>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</si>
  <si>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</si>
  <si>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</si>
  <si>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</si>
  <si>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</si>
  <si>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</si>
  <si>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</si>
  <si>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</si>
  <si>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</si>
  <si>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</si>
  <si>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</si>
  <si>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</si>
  <si>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</si>
  <si>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</si>
  <si>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</si>
  <si>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</si>
  <si>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</si>
  <si>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</si>
  <si>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</si>
  <si>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</si>
  <si>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</si>
  <si>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</si>
  <si>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</si>
  <si>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</si>
  <si>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</si>
  <si>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</si>
  <si>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</si>
  <si>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</si>
  <si>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</si>
  <si>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</si>
  <si>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</si>
  <si>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</si>
  <si>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</si>
  <si>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</si>
  <si>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</si>
  <si>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</si>
  <si>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</si>
  <si>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</si>
  <si>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</si>
  <si>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</si>
  <si>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</si>
  <si>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</si>
  <si>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</si>
  <si>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</si>
  <si>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</si>
  <si>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</si>
  <si>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</si>
  <si>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</si>
  <si>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</si>
  <si>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</si>
  <si>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</si>
  <si>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</si>
  <si>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</si>
  <si>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</si>
  <si>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</si>
  <si>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</si>
  <si>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</si>
  <si>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</si>
  <si>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</si>
  <si>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</si>
  <si>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</si>
  <si>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</si>
  <si>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</si>
  <si>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</si>
  <si>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</si>
  <si>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</si>
  <si>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</si>
  <si>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</si>
  <si>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</si>
  <si>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</si>
  <si>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</si>
  <si>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</si>
  <si>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</si>
  <si>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</si>
  <si>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</si>
  <si>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</si>
  <si>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</si>
  <si>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</si>
  <si>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</si>
  <si>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</si>
  <si>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</si>
  <si>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</si>
  <si>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</si>
  <si>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</si>
  <si>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</si>
  <si>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</si>
  <si>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</si>
  <si>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</si>
  <si>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</si>
  <si>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</si>
  <si>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</si>
  <si>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</si>
  <si>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</si>
  <si>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</si>
  <si>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</si>
  <si>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</si>
  <si>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</si>
  <si>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</si>
  <si>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</si>
  <si>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</si>
  <si>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</si>
  <si>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</si>
  <si>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</si>
  <si>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</si>
  <si>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</si>
  <si>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</si>
  <si>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</si>
  <si>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</si>
  <si>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</si>
  <si>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</si>
  <si>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</si>
  <si>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</si>
  <si>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</si>
  <si>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</si>
  <si>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</si>
  <si>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</si>
  <si>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</si>
  <si>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</si>
  <si>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</si>
  <si>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</si>
  <si>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</si>
  <si>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</si>
  <si>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</si>
  <si>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</si>
  <si>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</si>
  <si>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</si>
  <si>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</si>
  <si>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</si>
  <si>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</si>
  <si>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</si>
  <si>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</si>
  <si>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</si>
  <si>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</si>
  <si>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</si>
  <si>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</si>
  <si>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</si>
  <si>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</si>
  <si>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</si>
  <si>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</si>
  <si>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</si>
  <si>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</si>
  <si>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</si>
  <si>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</si>
  <si>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</si>
  <si>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</si>
  <si>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</si>
  <si>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</si>
  <si>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</si>
  <si>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</si>
  <si>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</si>
  <si>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</si>
  <si>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</si>
  <si>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</si>
  <si>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</si>
  <si>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</si>
  <si>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</si>
  <si>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</si>
  <si>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</si>
  <si>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</si>
  <si>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</si>
  <si>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</si>
  <si>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</si>
  <si>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</si>
  <si>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</si>
  <si>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</si>
  <si>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</si>
  <si>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</si>
  <si>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</si>
  <si>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</si>
  <si>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</si>
  <si>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</si>
  <si>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</si>
  <si>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</si>
  <si>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</si>
  <si>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</si>
  <si>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</si>
  <si>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</si>
  <si>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</si>
  <si>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</si>
  <si>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</si>
  <si>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</si>
  <si>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</si>
  <si>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</si>
  <si>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</si>
  <si>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</si>
  <si>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</si>
  <si>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</si>
  <si>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</si>
  <si>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</si>
  <si>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</si>
  <si>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</si>
  <si>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</si>
  <si>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</si>
  <si>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</si>
  <si>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</si>
  <si>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</si>
  <si>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</si>
  <si>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</si>
  <si>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</si>
  <si>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</si>
  <si>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</si>
  <si>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</si>
  <si>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</si>
  <si>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</si>
  <si>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</si>
  <si>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</si>
  <si>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</si>
  <si>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</si>
  <si>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</si>
  <si>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</si>
  <si>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</si>
  <si>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</si>
  <si>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</si>
  <si>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</si>
  <si>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</si>
  <si>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</si>
  <si>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</si>
  <si>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</si>
  <si>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</si>
  <si>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</si>
  <si>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</si>
  <si>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</si>
  <si>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</si>
  <si>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</si>
  <si>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</si>
  <si>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</si>
  <si>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</si>
  <si>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</si>
  <si>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</si>
  <si>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</si>
  <si>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</si>
  <si>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</si>
  <si>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</si>
  <si>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</si>
  <si>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</si>
  <si>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</si>
  <si>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</si>
  <si>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</si>
  <si>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</si>
  <si>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</si>
  <si>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</si>
  <si>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</si>
  <si>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</si>
  <si>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</si>
  <si>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</si>
  <si>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</si>
  <si>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</si>
  <si>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</si>
  <si>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</si>
  <si>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</si>
  <si>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</si>
  <si>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</si>
  <si>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</si>
  <si>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</si>
  <si>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</si>
  <si>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</si>
  <si>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</si>
  <si>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</si>
  <si>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</si>
  <si>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</si>
  <si>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</si>
  <si>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</si>
  <si>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</si>
  <si>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</si>
  <si>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</si>
  <si>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</si>
  <si>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</si>
  <si>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</si>
  <si>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</si>
  <si>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</si>
  <si>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</si>
  <si>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</si>
  <si>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</si>
  <si>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</si>
  <si>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</si>
  <si>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</si>
  <si>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</si>
  <si>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</si>
  <si>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</si>
  <si>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</si>
  <si>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</si>
  <si>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</si>
  <si>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</si>
  <si>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</si>
  <si>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</si>
  <si>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</si>
  <si>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</si>
  <si>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</si>
  <si>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</si>
  <si>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</si>
  <si>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</si>
  <si>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</si>
  <si>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</si>
  <si>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</si>
  <si>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</si>
  <si>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</si>
  <si>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</si>
  <si>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</si>
  <si>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</si>
  <si>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</si>
  <si>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</si>
  <si>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</si>
  <si>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</si>
  <si>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</si>
  <si>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</si>
  <si>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</si>
  <si>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</si>
  <si>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</si>
  <si>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</si>
  <si>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</si>
  <si>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</si>
  <si>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</si>
  <si>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</si>
  <si>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</si>
  <si>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</si>
  <si>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</si>
  <si>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</si>
  <si>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</si>
  <si>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</si>
  <si>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</si>
  <si>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</si>
  <si>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</si>
  <si>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</si>
  <si>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</si>
  <si>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</si>
  <si>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</si>
  <si>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</si>
  <si>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</si>
  <si>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</si>
  <si>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</si>
  <si>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</si>
  <si>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</si>
  <si>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</si>
  <si>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</si>
  <si>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</si>
  <si>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</si>
  <si>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</si>
  <si>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</si>
  <si>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</si>
  <si>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</si>
  <si>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</si>
  <si>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</si>
  <si>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</si>
  <si>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</si>
  <si>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</si>
  <si>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</si>
  <si>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</si>
  <si>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</si>
  <si>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</si>
  <si>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</si>
  <si>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</si>
  <si>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</si>
  <si>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</si>
  <si>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</si>
  <si>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</si>
  <si>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</si>
  <si>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</si>
  <si>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</si>
  <si>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</si>
  <si>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</si>
  <si>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</si>
  <si>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</si>
  <si>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</si>
  <si>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</si>
  <si>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</si>
  <si>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</si>
  <si>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</si>
  <si>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</si>
  <si>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</si>
  <si>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</si>
  <si>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</si>
  <si>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</si>
  <si>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</si>
  <si>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</si>
  <si>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</si>
  <si>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</si>
  <si>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</si>
  <si>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</si>
  <si>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</si>
  <si>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</si>
  <si>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</si>
  <si>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</si>
  <si>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</si>
  <si>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</si>
  <si>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</si>
  <si>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</si>
  <si>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</si>
  <si>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</si>
  <si>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</si>
  <si>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</si>
  <si>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</si>
  <si>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</si>
  <si>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</si>
  <si>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</si>
  <si>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</si>
  <si>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</si>
  <si>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</si>
  <si>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</si>
  <si>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</si>
  <si>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</si>
  <si>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</si>
  <si>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</si>
  <si>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</si>
  <si>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</si>
  <si>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</si>
  <si>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</si>
  <si>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</si>
  <si>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</si>
  <si>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</si>
  <si>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</si>
  <si>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</si>
  <si>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</si>
  <si>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</si>
  <si>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</si>
  <si>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</si>
  <si>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</si>
  <si>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</si>
  <si>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</si>
  <si>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</si>
  <si>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</si>
  <si>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</si>
  <si>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</si>
  <si>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</si>
  <si>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</si>
  <si>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</si>
  <si>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</si>
  <si>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</si>
  <si>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</si>
  <si>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</si>
  <si>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</si>
  <si>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</si>
  <si>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</si>
  <si>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</si>
  <si>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</si>
  <si>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</si>
  <si>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</si>
  <si>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</si>
  <si>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</si>
  <si>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</si>
  <si>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</si>
  <si>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</si>
  <si>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</si>
  <si>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</si>
  <si>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</si>
  <si>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</si>
  <si>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</si>
  <si>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</si>
  <si>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</si>
  <si>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</si>
  <si>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</si>
  <si>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</si>
  <si>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</si>
  <si>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</si>
  <si>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</si>
  <si>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</si>
  <si>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</si>
  <si>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</si>
  <si>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</si>
  <si>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</si>
  <si>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</si>
  <si>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</si>
  <si>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</si>
  <si>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</si>
  <si>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</si>
  <si>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</si>
  <si>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</si>
  <si>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</si>
  <si>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</si>
  <si>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</si>
  <si>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</si>
  <si>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</si>
  <si>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</si>
  <si>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</si>
  <si>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</si>
  <si>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</si>
  <si>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</si>
  <si>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</si>
  <si>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</si>
  <si>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</si>
  <si>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</si>
  <si>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</si>
  <si>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</si>
  <si>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</si>
  <si>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</si>
  <si>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</si>
  <si>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</si>
  <si>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</si>
  <si>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</si>
  <si>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</si>
  <si>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</si>
  <si>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</si>
  <si>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</si>
  <si>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</si>
  <si>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</si>
  <si>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</si>
  <si>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</si>
  <si>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</si>
  <si>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</si>
  <si>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</si>
  <si>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</si>
  <si>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</si>
  <si>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</si>
  <si>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</si>
  <si>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</si>
  <si>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</si>
  <si>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</si>
  <si>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</si>
  <si>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</si>
  <si>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</si>
  <si>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</si>
  <si>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</si>
  <si>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</si>
  <si>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</si>
  <si>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</si>
  <si>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</si>
  <si>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</si>
  <si>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</si>
  <si>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</si>
  <si>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</si>
  <si>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</si>
  <si>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</si>
  <si>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</si>
  <si>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</si>
  <si>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</si>
  <si>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</si>
  <si>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</si>
  <si>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</si>
  <si>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</si>
  <si>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</si>
  <si>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</si>
  <si>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</si>
  <si>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</si>
  <si>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</si>
  <si>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</si>
  <si>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</si>
  <si>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</si>
  <si>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</si>
  <si>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</si>
  <si>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</si>
  <si>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</si>
  <si>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</si>
  <si>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</si>
  <si>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</si>
  <si>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</si>
  <si>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</si>
  <si>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</si>
  <si>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</si>
  <si>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</si>
  <si>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</si>
  <si>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</si>
  <si>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</si>
  <si>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</si>
  <si>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</si>
  <si>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</si>
  <si>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</si>
  <si>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</si>
  <si>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</si>
  <si>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</si>
  <si>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</si>
  <si>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</si>
  <si>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</si>
  <si>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</si>
  <si>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</si>
  <si>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</si>
  <si>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</si>
  <si>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</si>
  <si>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</si>
  <si>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</si>
  <si>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</si>
  <si>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</si>
  <si>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</si>
  <si>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</si>
  <si>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</si>
  <si>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</si>
  <si>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</si>
  <si>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</si>
  <si>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</si>
  <si>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</si>
  <si>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</si>
  <si>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</si>
  <si>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</si>
  <si>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</si>
  <si>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</si>
  <si>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</si>
  <si>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</si>
  <si>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</si>
  <si>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</si>
  <si>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</si>
  <si>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</si>
  <si>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</si>
  <si>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</si>
  <si>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</si>
  <si>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</si>
  <si>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</si>
  <si>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</si>
  <si>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</si>
  <si>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</si>
  <si>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</si>
  <si>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</si>
  <si>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</si>
  <si>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</si>
  <si>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</si>
  <si>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</si>
  <si>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</si>
  <si>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</si>
  <si>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</si>
  <si>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</si>
  <si>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</si>
  <si>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</si>
  <si>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</si>
  <si>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</si>
  <si>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</si>
  <si>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</si>
  <si>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</si>
  <si>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</si>
  <si>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</si>
  <si>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</si>
  <si>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</si>
  <si>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</si>
  <si>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</si>
  <si>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</si>
  <si>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</si>
  <si>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</si>
  <si>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</si>
  <si>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</si>
  <si>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</si>
  <si>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</si>
  <si>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</si>
  <si>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</si>
  <si>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</si>
  <si>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</si>
  <si>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</si>
  <si>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</si>
  <si>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</si>
  <si>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</si>
  <si>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</si>
  <si>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</si>
  <si>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</si>
  <si>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</si>
  <si>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</si>
  <si>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</si>
  <si>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</si>
  <si>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</si>
  <si>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</si>
  <si>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</si>
  <si>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</si>
  <si>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</si>
  <si>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</si>
  <si>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</si>
  <si>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</si>
  <si>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</si>
  <si>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</si>
  <si>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</si>
  <si>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</si>
  <si>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</si>
  <si>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</si>
  <si>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</si>
  <si>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</si>
  <si>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</si>
  <si>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</si>
  <si>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</si>
  <si>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</si>
  <si>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</si>
  <si>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</si>
  <si>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</si>
  <si>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</si>
  <si>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</si>
  <si>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</si>
  <si>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</si>
  <si>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</si>
  <si>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</si>
  <si>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</si>
  <si>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</si>
  <si>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</si>
  <si>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</si>
  <si>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</si>
  <si>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</si>
  <si>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</si>
  <si>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</si>
  <si>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</si>
  <si>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</si>
  <si>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</si>
  <si>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</si>
  <si>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</si>
  <si>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</si>
  <si>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</si>
  <si>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</si>
  <si>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</si>
  <si>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</si>
  <si>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</si>
  <si>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</si>
  <si>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</si>
  <si>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</si>
  <si>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</si>
  <si>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</si>
  <si>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</si>
  <si>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</si>
  <si>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</si>
  <si>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</si>
  <si>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</si>
  <si>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</si>
  <si>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</si>
  <si>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</si>
  <si>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</si>
  <si>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</si>
  <si>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</si>
  <si>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</si>
  <si>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</si>
  <si>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</si>
  <si>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</si>
  <si>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</si>
  <si>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</si>
  <si>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</si>
  <si>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</si>
  <si>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</si>
  <si>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</si>
  <si>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</si>
  <si>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</si>
  <si>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</si>
  <si>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</si>
  <si>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</si>
  <si>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</si>
  <si>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</si>
  <si>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</si>
  <si>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</si>
  <si>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</si>
  <si>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</si>
  <si>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</si>
  <si>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</si>
  <si>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</si>
  <si>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</si>
  <si>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</si>
  <si>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</si>
  <si>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</si>
  <si>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</si>
  <si>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</si>
  <si>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</si>
  <si>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</si>
  <si>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</si>
  <si>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</si>
  <si>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</si>
  <si>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</si>
  <si>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</si>
  <si>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</si>
  <si>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</si>
  <si>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</si>
  <si>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</si>
  <si>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</si>
  <si>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</si>
  <si>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</si>
  <si>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</si>
  <si>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</si>
  <si>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</si>
  <si>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</si>
  <si>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</si>
  <si>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</si>
  <si>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</si>
  <si>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</si>
  <si>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</si>
  <si>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</si>
  <si>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</si>
  <si>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</si>
  <si>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</si>
  <si>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</si>
  <si>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</si>
  <si>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</si>
  <si>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</si>
  <si>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</si>
  <si>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</si>
  <si>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</si>
  <si>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</si>
  <si>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</si>
  <si>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</si>
  <si>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</si>
  <si>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</si>
  <si>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</si>
  <si>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</si>
  <si>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</si>
  <si>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</si>
  <si>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</si>
  <si>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</si>
  <si>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</si>
  <si>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</si>
  <si>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</si>
  <si>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</si>
  <si>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</si>
  <si>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</si>
  <si>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</si>
  <si>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</si>
  <si>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</si>
  <si>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</si>
  <si>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</si>
  <si>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</si>
  <si>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</si>
  <si>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</si>
  <si>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</si>
  <si>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</si>
  <si>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</si>
  <si>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</si>
  <si>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</si>
  <si>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</si>
  <si>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</si>
  <si>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</si>
  <si>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</si>
  <si>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</si>
  <si>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</si>
  <si>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</si>
  <si>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</si>
  <si>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</si>
  <si>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</si>
  <si>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</si>
  <si>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</si>
  <si>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</si>
  <si>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</si>
  <si>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</si>
  <si>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</si>
  <si>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</si>
  <si>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</si>
  <si>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</si>
  <si>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</si>
  <si>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</si>
  <si>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</si>
  <si>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</si>
  <si>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</si>
  <si>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</si>
  <si>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</si>
  <si>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</si>
  <si>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</si>
  <si>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</si>
  <si>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</si>
  <si>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</si>
  <si>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</si>
  <si>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</si>
  <si>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</si>
  <si>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</si>
  <si>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</si>
  <si>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</si>
  <si>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</si>
  <si>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</si>
  <si>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</si>
  <si>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</si>
  <si>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</si>
  <si>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</si>
  <si>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</si>
  <si>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</si>
  <si>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</si>
  <si>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</si>
  <si>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</si>
  <si>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</si>
  <si>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</si>
  <si>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</si>
  <si>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</si>
  <si>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</si>
  <si>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</si>
  <si>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</si>
  <si>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</si>
  <si>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</si>
  <si>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</si>
  <si>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</si>
  <si>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</si>
  <si>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</si>
  <si>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</si>
  <si>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</si>
  <si>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</si>
  <si>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</si>
  <si>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</si>
  <si>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</si>
  <si>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</si>
  <si>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</si>
  <si>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</si>
  <si>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</si>
  <si>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</si>
  <si>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</si>
  <si>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</si>
  <si>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</si>
  <si>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</si>
  <si>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</si>
  <si>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</si>
  <si>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</si>
  <si>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</si>
  <si>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</si>
  <si>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</si>
  <si>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</si>
  <si>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</si>
  <si>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</si>
  <si>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</si>
  <si>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</si>
  <si>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</si>
  <si>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</si>
  <si>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</si>
  <si>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</si>
  <si>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</si>
  <si>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</si>
  <si>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</si>
  <si>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</si>
  <si>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</si>
  <si>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</si>
  <si>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</si>
  <si>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</si>
  <si>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</si>
  <si>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</si>
  <si>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</si>
  <si>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</si>
  <si>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</si>
  <si>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</si>
  <si>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</si>
  <si>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</si>
  <si>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</si>
  <si>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</si>
  <si>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</si>
  <si>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</si>
  <si>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</si>
  <si>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</si>
  <si>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</si>
  <si>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</si>
  <si>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</si>
  <si>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</si>
  <si>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</si>
  <si>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</si>
  <si>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</si>
  <si>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</si>
  <si>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</si>
  <si>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</si>
  <si>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</si>
  <si>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</si>
  <si>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</si>
  <si>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</si>
  <si>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</si>
  <si>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</si>
  <si>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</si>
  <si>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</si>
  <si>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</si>
  <si>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</si>
  <si>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</si>
  <si>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</si>
  <si>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</si>
  <si>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</si>
  <si>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</si>
  <si>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</si>
  <si>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</si>
  <si>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</si>
  <si>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</si>
  <si>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</si>
  <si>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</si>
  <si>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</si>
  <si>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</si>
  <si>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</si>
  <si>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</si>
  <si>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</si>
  <si>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</si>
  <si>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</si>
  <si>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</si>
  <si>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</si>
  <si>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</si>
  <si>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</si>
  <si>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</si>
  <si>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</si>
  <si>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</si>
  <si>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</si>
  <si>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</si>
  <si>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</si>
  <si>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</si>
  <si>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</si>
  <si>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</si>
  <si>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</si>
  <si>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</si>
  <si>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</si>
  <si>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</si>
  <si>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</si>
  <si>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</si>
  <si>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</si>
  <si>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</si>
  <si>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</si>
  <si>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</si>
  <si>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</si>
  <si>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</si>
  <si>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</si>
  <si>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</si>
  <si>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</si>
  <si>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</si>
  <si>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</si>
  <si>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</si>
  <si>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</si>
  <si>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</si>
  <si>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</si>
  <si>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</si>
  <si>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</si>
  <si>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</si>
  <si>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</si>
  <si>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</si>
  <si>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</si>
  <si>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</si>
  <si>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</si>
  <si>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</si>
  <si>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</si>
  <si>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</si>
  <si>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</si>
  <si>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</si>
  <si>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</si>
  <si>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</si>
  <si>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</si>
  <si>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</si>
  <si>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</si>
  <si>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</si>
  <si>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</si>
  <si>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</si>
  <si>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</si>
  <si>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</si>
  <si>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</si>
  <si>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</si>
  <si>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</si>
  <si>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</si>
  <si>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</si>
  <si>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</si>
  <si>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</si>
  <si>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</si>
  <si>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</si>
  <si>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</si>
  <si>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</si>
  <si>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</si>
  <si>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</si>
  <si>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</si>
  <si>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</si>
  <si>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</si>
  <si>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</si>
  <si>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</si>
  <si>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</si>
  <si>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</si>
  <si>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</si>
  <si>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</si>
  <si>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</si>
  <si>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</si>
  <si>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</si>
  <si>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</si>
  <si>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</si>
  <si>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</si>
  <si>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</si>
  <si>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</si>
  <si>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</si>
  <si>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</si>
  <si>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</si>
  <si>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</si>
  <si>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</si>
  <si>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</si>
  <si>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</si>
  <si>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</si>
  <si>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</si>
  <si>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</si>
  <si>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</si>
  <si>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</si>
  <si>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</si>
  <si>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</si>
  <si>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</si>
  <si>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</si>
  <si>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</si>
  <si>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</si>
  <si>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</si>
  <si>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</si>
  <si>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</si>
  <si>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</si>
  <si>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</si>
  <si>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</si>
  <si>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</si>
  <si>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</si>
  <si>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</si>
  <si>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</si>
  <si>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</si>
  <si>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</si>
  <si>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</si>
  <si>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</si>
  <si>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</si>
  <si>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</si>
  <si>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</si>
  <si>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</si>
  <si>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</si>
  <si>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</si>
  <si>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</si>
  <si>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</si>
  <si>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</si>
  <si>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</si>
  <si>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</si>
  <si>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</si>
  <si>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</si>
  <si>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</si>
  <si>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</si>
  <si>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</si>
  <si>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</si>
  <si>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</si>
  <si>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</si>
  <si>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</si>
  <si>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</si>
  <si>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</si>
  <si>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</si>
  <si>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</si>
  <si>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</si>
  <si>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</si>
  <si>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</si>
  <si>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</si>
  <si>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</si>
  <si>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</si>
  <si>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</si>
  <si>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</si>
  <si>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</si>
  <si>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</si>
  <si>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</si>
  <si>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</si>
  <si>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</si>
  <si>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</si>
  <si>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</si>
  <si>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</si>
  <si>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</si>
  <si>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</si>
  <si>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</si>
  <si>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</si>
  <si>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</si>
  <si>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</si>
  <si>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</si>
  <si>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</si>
  <si>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</si>
  <si>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</si>
  <si>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</si>
  <si>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</si>
  <si>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</si>
  <si>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</si>
  <si>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</si>
  <si>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</si>
  <si>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</si>
  <si>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</si>
  <si>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</si>
  <si>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</si>
  <si>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</si>
  <si>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</si>
  <si>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</si>
  <si>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</si>
  <si>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</si>
  <si>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</si>
  <si>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</si>
  <si>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</si>
  <si>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</si>
  <si>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</si>
  <si>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</si>
  <si>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</si>
  <si>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</si>
  <si>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</si>
  <si>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</si>
  <si>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</si>
  <si>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</si>
  <si>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</si>
  <si>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</si>
  <si>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</si>
  <si>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</si>
  <si>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</si>
  <si>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</si>
  <si>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</si>
  <si>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</si>
  <si>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</si>
  <si>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</si>
  <si>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</si>
  <si>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</si>
  <si>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</si>
  <si>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</si>
  <si>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</si>
  <si>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</si>
  <si>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</si>
  <si>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</si>
  <si>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</si>
  <si>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</si>
  <si>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</si>
  <si>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</si>
  <si>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</si>
  <si>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</si>
  <si>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</si>
  <si>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</si>
  <si>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</si>
  <si>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</si>
  <si>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</si>
  <si>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</si>
  <si>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</si>
  <si>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</si>
  <si>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</si>
  <si>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</si>
  <si>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</si>
  <si>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</si>
  <si>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</si>
  <si>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</si>
  <si>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</si>
  <si>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</si>
  <si>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</si>
  <si>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</si>
  <si>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</si>
  <si>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</si>
  <si>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</si>
  <si>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</si>
  <si>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</si>
  <si>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</si>
  <si>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</si>
  <si>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</si>
  <si>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</si>
  <si>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</si>
  <si>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</si>
  <si>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</si>
  <si>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</si>
  <si>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</si>
  <si>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</si>
  <si>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</si>
  <si>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</si>
  <si>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</si>
  <si>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</si>
  <si>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</si>
  <si>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</si>
  <si>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</si>
  <si>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</si>
  <si>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</si>
  <si>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</si>
  <si>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</si>
  <si>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</si>
  <si>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</si>
  <si>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</si>
  <si>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</si>
  <si>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</si>
  <si>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</si>
  <si>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</si>
  <si>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</si>
  <si>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</si>
  <si>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</si>
  <si>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</si>
  <si>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</si>
  <si>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</si>
  <si>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</si>
  <si>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</si>
  <si>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</si>
  <si>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</si>
  <si>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</si>
  <si>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</si>
  <si>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</si>
  <si>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</si>
  <si>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</si>
  <si>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</si>
  <si>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</si>
  <si>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</si>
  <si>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</si>
  <si>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</si>
  <si>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</si>
  <si>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</si>
  <si>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</si>
  <si>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</si>
  <si>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</si>
  <si>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</si>
  <si>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</si>
  <si>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</si>
  <si>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</si>
  <si>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</si>
  <si>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</si>
  <si>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</si>
  <si>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</si>
  <si>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</si>
  <si>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</si>
  <si>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</si>
  <si>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</si>
  <si>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</si>
  <si>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</si>
  <si>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</si>
  <si>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</si>
  <si>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</si>
  <si>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</si>
  <si>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</si>
  <si>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</si>
  <si>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</si>
  <si>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</si>
  <si>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</si>
  <si>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</si>
  <si>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</si>
  <si>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</si>
  <si>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</si>
  <si>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</si>
  <si>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</si>
  <si>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</si>
  <si>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</si>
  <si>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</si>
  <si>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</si>
  <si>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</si>
  <si>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</si>
  <si>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</si>
  <si>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</si>
  <si>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</si>
  <si>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</si>
  <si>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</si>
  <si>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</si>
  <si>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</si>
  <si>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</si>
  <si>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</si>
  <si>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</si>
  <si>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</si>
  <si>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</si>
  <si>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</si>
  <si>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</si>
  <si>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</si>
  <si>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</si>
  <si>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</si>
  <si>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</si>
  <si>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</si>
  <si>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</si>
  <si>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</si>
  <si>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</si>
  <si>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</si>
  <si>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</si>
  <si>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</si>
  <si>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</si>
  <si>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</si>
  <si>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</si>
  <si>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</si>
  <si>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</si>
  <si>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</si>
  <si>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</si>
  <si>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</si>
  <si>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</si>
  <si>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</si>
  <si>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</si>
  <si>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</si>
  <si>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</si>
  <si>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</si>
  <si>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</si>
  <si>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</si>
  <si>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</si>
  <si>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</si>
  <si>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</si>
  <si>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</si>
  <si>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</si>
  <si>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</si>
  <si>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</si>
  <si>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</si>
  <si>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</si>
  <si>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</si>
  <si>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</si>
  <si>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</si>
  <si>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</si>
  <si>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</si>
  <si>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</si>
  <si>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</si>
  <si>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</si>
  <si>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</si>
  <si>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</si>
  <si>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</si>
  <si>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</si>
  <si>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</si>
  <si>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</si>
  <si>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</si>
  <si>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</si>
  <si>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</si>
  <si>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</si>
  <si>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</si>
  <si>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</si>
  <si>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</si>
  <si>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</si>
  <si>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</si>
  <si>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</si>
  <si>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</si>
  <si>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</si>
  <si>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</si>
  <si>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</si>
  <si>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</si>
  <si>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</si>
  <si>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</si>
  <si>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</si>
  <si>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</si>
  <si>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</si>
  <si>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</si>
  <si>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</si>
  <si>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</si>
  <si>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</si>
  <si>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</si>
  <si>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</si>
  <si>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</si>
  <si>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</si>
  <si>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</si>
  <si>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</si>
  <si>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</si>
  <si>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</si>
  <si>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</si>
  <si>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</si>
  <si>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</si>
  <si>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</si>
  <si>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</si>
  <si>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</si>
  <si>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</si>
  <si>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</si>
  <si>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</si>
  <si>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</si>
  <si>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</si>
  <si>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</si>
  <si>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</si>
  <si>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</si>
  <si>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</si>
  <si>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</si>
  <si>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</si>
  <si>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</si>
  <si>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</si>
  <si>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</si>
  <si>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</si>
  <si>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</si>
  <si>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</si>
  <si>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</si>
  <si>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</si>
  <si>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</si>
  <si>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</si>
  <si>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</si>
  <si>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</si>
  <si>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</si>
  <si>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</si>
  <si>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</si>
  <si>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</si>
  <si>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</si>
  <si>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</si>
  <si>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</si>
  <si>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</si>
  <si>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</si>
  <si>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</si>
  <si>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</si>
  <si>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</si>
  <si>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</si>
  <si>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</si>
  <si>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</si>
  <si>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</si>
  <si>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</si>
  <si>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</si>
  <si>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</si>
  <si>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</si>
  <si>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</si>
  <si>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</si>
  <si>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</si>
  <si>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</si>
  <si>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</si>
  <si>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</si>
  <si>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</si>
  <si>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</si>
  <si>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</si>
  <si>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</si>
  <si>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</si>
  <si>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</si>
  <si>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</si>
  <si>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</si>
  <si>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</si>
  <si>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</si>
  <si>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</si>
  <si>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</si>
  <si>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</si>
  <si>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</si>
  <si>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</si>
  <si>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</si>
  <si>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</si>
  <si>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</si>
  <si>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</si>
  <si>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</si>
  <si>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</si>
  <si>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</si>
  <si>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</si>
  <si>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</si>
  <si>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</si>
  <si>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</si>
  <si>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</si>
  <si>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</si>
  <si>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</si>
  <si>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</si>
  <si>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</si>
  <si>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</si>
  <si>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</si>
  <si>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</si>
  <si>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</si>
  <si>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</si>
  <si>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</si>
  <si>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</si>
  <si>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</si>
  <si>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</si>
  <si>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</si>
  <si>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</si>
  <si>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</si>
  <si>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</si>
  <si>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</si>
  <si>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</si>
  <si>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</si>
  <si>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</si>
  <si>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</si>
  <si>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</si>
  <si>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</si>
  <si>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</si>
  <si>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</si>
  <si>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</si>
  <si>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</si>
  <si>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</si>
  <si>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</si>
  <si>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</si>
  <si>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</si>
  <si>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</si>
  <si>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</si>
  <si>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</si>
  <si>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</si>
  <si>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</si>
  <si>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</si>
  <si>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</si>
  <si>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</si>
  <si>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</si>
  <si>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</si>
  <si>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</si>
  <si>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</si>
  <si>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</si>
  <si>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</si>
  <si>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</si>
  <si>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</si>
  <si>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</si>
  <si>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</si>
  <si>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</si>
  <si>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</si>
  <si>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</si>
  <si>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</si>
  <si>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</si>
  <si>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</si>
  <si>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</si>
  <si>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</si>
  <si>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</si>
  <si>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</si>
  <si>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</si>
  <si>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</si>
  <si>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</si>
  <si>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</si>
  <si>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</si>
  <si>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</si>
  <si>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</si>
  <si>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</si>
  <si>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</si>
  <si>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</si>
  <si>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</si>
  <si>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</si>
  <si>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</si>
  <si>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</si>
  <si>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</si>
  <si>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</si>
  <si>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</si>
  <si>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</si>
  <si>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</si>
  <si>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</si>
  <si>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</si>
  <si>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</si>
  <si>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</si>
  <si>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</si>
  <si>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</si>
  <si>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</si>
  <si>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</si>
  <si>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</si>
  <si>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</si>
  <si>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</si>
  <si>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</si>
  <si>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</si>
  <si>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</si>
  <si>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</si>
  <si>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</si>
  <si>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</si>
  <si>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</si>
  <si>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</si>
  <si>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</si>
  <si>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</si>
  <si>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</si>
  <si>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</si>
  <si>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</si>
  <si>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</si>
  <si>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</si>
  <si>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</si>
  <si>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</si>
  <si>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</si>
  <si>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</si>
  <si>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</si>
  <si>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</si>
  <si>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</si>
  <si>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</si>
  <si>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</si>
  <si>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</si>
  <si>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</si>
  <si>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</si>
  <si>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</si>
  <si>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</si>
  <si>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</si>
  <si>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</si>
  <si>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</si>
  <si>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</si>
  <si>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</si>
  <si>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</si>
  <si>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</si>
  <si>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</si>
  <si>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</si>
  <si>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</si>
  <si>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</si>
  <si>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</si>
  <si>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</si>
  <si>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</si>
  <si>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</si>
  <si>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</si>
  <si>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</si>
  <si>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</si>
  <si>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</si>
  <si>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</si>
  <si>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</si>
  <si>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</si>
  <si>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</si>
  <si>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</si>
  <si>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</si>
  <si>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</si>
  <si>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</si>
  <si>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</si>
  <si>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</si>
  <si>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</si>
  <si>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</si>
  <si>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</si>
  <si>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</si>
  <si>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</si>
  <si>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</si>
  <si>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</si>
  <si>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</si>
  <si>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</si>
  <si>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</si>
  <si>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</si>
  <si>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</si>
  <si>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</si>
  <si>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</si>
  <si>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</si>
  <si>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</si>
  <si>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</si>
  <si>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</si>
  <si>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</si>
  <si>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</si>
  <si>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</si>
  <si>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</si>
  <si>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</si>
  <si>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</si>
  <si>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</si>
  <si>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</si>
  <si>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</si>
  <si>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</si>
  <si>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</si>
  <si>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</si>
  <si>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</si>
  <si>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</si>
  <si>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</si>
  <si>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</si>
  <si>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</si>
  <si>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</si>
  <si>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</si>
  <si>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</si>
  <si>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</si>
  <si>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</si>
  <si>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</si>
  <si>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</si>
  <si>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</si>
  <si>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</si>
  <si>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</si>
  <si>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</si>
  <si>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</si>
  <si>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</si>
  <si>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</si>
  <si>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</si>
  <si>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</si>
  <si>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</si>
  <si>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</si>
  <si>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</si>
  <si>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</si>
  <si>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</si>
  <si>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</si>
  <si>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</si>
  <si>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</si>
  <si>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</si>
  <si>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</si>
  <si>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</si>
  <si>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</si>
  <si>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</si>
  <si>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</si>
  <si>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</si>
  <si>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</si>
  <si>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</si>
  <si>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</si>
  <si>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</si>
  <si>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</si>
  <si>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</si>
  <si>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</si>
  <si>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</si>
  <si>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</si>
  <si>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</si>
  <si>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</si>
  <si>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</si>
  <si>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</si>
  <si>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</si>
  <si>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</si>
  <si>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</si>
  <si>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</si>
  <si>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</si>
  <si>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</si>
  <si>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</si>
  <si>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</si>
  <si>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</si>
  <si>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</si>
  <si>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</si>
  <si>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</si>
  <si>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</si>
  <si>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</si>
  <si>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</si>
  <si>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</si>
  <si>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</si>
  <si>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</si>
  <si>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</si>
  <si>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</si>
  <si>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</si>
  <si>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</si>
  <si>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</si>
  <si>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</si>
  <si>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</si>
  <si>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</si>
  <si>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</si>
  <si>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</si>
  <si>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</si>
  <si>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</si>
  <si>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</si>
  <si>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</si>
  <si>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</si>
  <si>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</si>
  <si>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</si>
  <si>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</si>
  <si>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</si>
  <si>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</si>
  <si>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</si>
  <si>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</si>
  <si>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</si>
  <si>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</si>
  <si>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</si>
  <si>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</si>
  <si>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</si>
  <si>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</si>
  <si>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</si>
  <si>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</si>
  <si>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</si>
  <si>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</si>
  <si>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</si>
  <si>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</si>
  <si>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</si>
  <si>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</si>
  <si>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</si>
  <si>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</si>
  <si>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</si>
  <si>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</si>
  <si>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</si>
  <si>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</si>
  <si>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</si>
  <si>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</si>
  <si>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</si>
  <si>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</si>
  <si>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</si>
  <si>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</si>
  <si>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</si>
  <si>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</si>
  <si>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</si>
  <si>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</si>
  <si>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</si>
  <si>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</si>
  <si>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</si>
  <si>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</si>
  <si>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</si>
  <si>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</si>
  <si>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</si>
  <si>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</si>
  <si>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</si>
  <si>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</si>
  <si>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</si>
  <si>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</si>
  <si>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</si>
  <si>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</si>
  <si>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</si>
  <si>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</si>
  <si>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</si>
  <si>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</si>
  <si>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</si>
  <si>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</si>
  <si>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</si>
  <si>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</si>
  <si>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</si>
  <si>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</si>
  <si>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</si>
  <si>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</si>
  <si>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</si>
  <si>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</si>
  <si>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</si>
  <si>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</si>
  <si>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</si>
  <si>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</si>
  <si>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</si>
  <si>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</si>
  <si>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</si>
  <si>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</si>
  <si>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</si>
  <si>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</si>
  <si>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</si>
  <si>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</si>
  <si>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</si>
  <si>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</si>
  <si>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</si>
  <si>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</si>
  <si>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</si>
  <si>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</si>
  <si>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</si>
  <si>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</si>
  <si>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</si>
  <si>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</si>
  <si>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</si>
  <si>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</si>
  <si>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</si>
  <si>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</si>
  <si>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</si>
  <si>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</si>
  <si>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</si>
  <si>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</si>
  <si>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</si>
  <si>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</si>
  <si>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</si>
  <si>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</si>
  <si>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</si>
  <si>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</si>
  <si>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</si>
  <si>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</si>
  <si>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</si>
  <si>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</si>
  <si>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</si>
  <si>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</si>
  <si>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</si>
  <si>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</si>
  <si>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</si>
  <si>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</si>
  <si>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</si>
  <si>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</si>
  <si>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</si>
  <si>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</si>
  <si>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</si>
  <si>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</si>
  <si>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</si>
  <si>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</si>
  <si>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</si>
  <si>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</si>
  <si>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</si>
  <si>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</si>
  <si>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</si>
  <si>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</si>
  <si>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</si>
  <si>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</si>
  <si>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</si>
  <si>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</si>
  <si>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</si>
  <si>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</si>
  <si>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</si>
  <si>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</si>
  <si>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</si>
  <si>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</si>
  <si>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</si>
  <si>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</si>
  <si>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</si>
  <si>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</si>
  <si>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</si>
  <si>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</si>
  <si>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</si>
  <si>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</si>
  <si>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</si>
  <si>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</si>
  <si>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</si>
  <si>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</si>
  <si>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</si>
  <si>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</si>
  <si>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</si>
  <si>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</si>
  <si>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</si>
  <si>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</si>
  <si>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</si>
  <si>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</si>
  <si>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</si>
  <si>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</si>
  <si>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</si>
  <si>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</si>
  <si>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</si>
  <si>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</si>
  <si>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</si>
  <si>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</si>
  <si>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</si>
  <si>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</si>
  <si>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</si>
  <si>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</si>
  <si>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</si>
  <si>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</si>
  <si>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</si>
  <si>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</si>
  <si>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</si>
  <si>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</si>
  <si>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</si>
  <si>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</si>
  <si>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</si>
  <si>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</si>
  <si>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</si>
  <si>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</si>
  <si>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</si>
  <si>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</si>
  <si>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</si>
  <si>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</si>
  <si>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</si>
  <si>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</si>
  <si>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</si>
  <si>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</si>
  <si>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</si>
  <si>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</si>
  <si>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</si>
  <si>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</si>
  <si>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</si>
  <si>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</si>
  <si>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</si>
  <si>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</si>
  <si>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</si>
  <si>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</si>
  <si>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</si>
  <si>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</si>
  <si>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</si>
  <si>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</si>
  <si>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</si>
  <si>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</si>
  <si>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</si>
  <si>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</si>
  <si>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</si>
  <si>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</si>
  <si>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</si>
  <si>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</si>
  <si>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</si>
  <si>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</si>
  <si>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</si>
  <si>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</si>
  <si>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</si>
  <si>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</si>
  <si>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</si>
  <si>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</si>
  <si>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</si>
  <si>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</si>
  <si>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</si>
  <si>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</si>
  <si>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</si>
  <si>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</si>
  <si>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</si>
  <si>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</si>
  <si>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</si>
  <si>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</si>
  <si>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</si>
  <si>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</si>
  <si>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</si>
  <si>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</si>
  <si>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</si>
  <si>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</si>
  <si>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</si>
  <si>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</si>
  <si>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</si>
  <si>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</si>
  <si>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</si>
  <si>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</si>
  <si>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</si>
  <si>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</si>
  <si>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</si>
  <si>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</si>
  <si>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</si>
  <si>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</si>
  <si>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</si>
  <si>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</si>
  <si>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</si>
  <si>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</si>
  <si>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</si>
  <si>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</si>
  <si>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</si>
  <si>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</si>
  <si>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</si>
  <si>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</si>
  <si>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</si>
  <si>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</si>
  <si>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</si>
  <si>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</si>
  <si>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</si>
  <si>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</si>
  <si>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</si>
  <si>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</si>
  <si>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</si>
  <si>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</si>
  <si>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</si>
  <si>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</si>
  <si>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</si>
  <si>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</si>
  <si>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</si>
  <si>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</si>
  <si>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</si>
  <si>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</si>
  <si>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</si>
  <si>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</si>
  <si>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</si>
  <si>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</si>
  <si>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</si>
  <si>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</si>
  <si>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</si>
  <si>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</si>
  <si>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</si>
  <si>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</si>
  <si>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</si>
  <si>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</si>
  <si>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</si>
  <si>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</si>
  <si>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</si>
  <si>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</si>
  <si>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</si>
  <si>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</si>
  <si>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</si>
  <si>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</si>
  <si>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</si>
  <si>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</si>
  <si>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</si>
  <si>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</si>
  <si>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</si>
  <si>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</si>
  <si>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</si>
  <si>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</si>
  <si>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</si>
  <si>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</si>
  <si>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</si>
  <si>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</si>
  <si>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</si>
  <si>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</si>
  <si>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</si>
  <si>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</si>
  <si>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</si>
  <si>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</si>
  <si>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</si>
  <si>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</si>
  <si>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</si>
  <si>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</si>
  <si>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</si>
  <si>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</si>
  <si>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</si>
  <si>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</si>
  <si>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</si>
  <si>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</si>
  <si>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</si>
  <si>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</si>
  <si>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</si>
  <si>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</si>
  <si>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</si>
  <si>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</si>
  <si>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</si>
  <si>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</si>
  <si>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</si>
  <si>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</si>
  <si>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</si>
  <si>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</si>
  <si>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</si>
  <si>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</si>
  <si>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</si>
  <si>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</si>
  <si>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</si>
  <si>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</si>
  <si>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</si>
  <si>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</si>
  <si>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</si>
  <si>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</si>
  <si>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</si>
  <si>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</si>
  <si>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</si>
  <si>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</si>
  <si>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</si>
  <si>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</si>
  <si>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</si>
  <si>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</si>
  <si>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</si>
  <si>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</si>
  <si>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</si>
  <si>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</si>
  <si>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</si>
  <si>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</si>
  <si>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</si>
  <si>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</si>
  <si>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</si>
  <si>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</si>
  <si>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</si>
  <si>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</si>
  <si>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</si>
  <si>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</si>
  <si>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</si>
  <si>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</si>
  <si>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</si>
  <si>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</si>
  <si>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</si>
  <si>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</si>
  <si>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</si>
  <si>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</si>
  <si>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</si>
  <si>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</si>
  <si>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</si>
  <si>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</si>
  <si>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</si>
  <si>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</si>
  <si>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</si>
  <si>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</si>
  <si>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</si>
  <si>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</si>
  <si>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</si>
  <si>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</si>
  <si>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</si>
  <si>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</si>
  <si>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</si>
  <si>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</si>
  <si>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</si>
  <si>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</si>
  <si>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</si>
  <si>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</si>
  <si>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</si>
  <si>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</si>
  <si>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</si>
  <si>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</si>
  <si>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</si>
  <si>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</si>
  <si>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</si>
  <si>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</si>
  <si>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</si>
  <si>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</si>
  <si>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</si>
  <si>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</si>
  <si>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</si>
  <si>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</si>
  <si>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</si>
  <si>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</si>
  <si>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</si>
  <si>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</si>
  <si>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</si>
  <si>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</si>
  <si>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</si>
  <si>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</si>
  <si>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</si>
  <si>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</si>
  <si>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</si>
  <si>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</si>
  <si>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</si>
  <si>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</si>
  <si>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</si>
  <si>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</si>
  <si>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</si>
  <si>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</si>
  <si>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</si>
  <si>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</si>
  <si>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</si>
  <si>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</si>
  <si>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</si>
  <si>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</si>
  <si>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</si>
  <si>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</si>
  <si>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</si>
  <si>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</si>
  <si>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</si>
  <si>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</si>
  <si>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</si>
  <si>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</si>
  <si>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</si>
  <si>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</si>
  <si>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</si>
  <si>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</si>
  <si>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</si>
  <si>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</si>
  <si>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</si>
  <si>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</si>
  <si>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</si>
  <si>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</si>
  <si>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</si>
  <si>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</si>
  <si>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</si>
  <si>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</si>
  <si>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</si>
  <si>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</si>
  <si>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</si>
  <si>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</si>
  <si>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</si>
  <si>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</si>
  <si>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</si>
  <si>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</si>
  <si>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</si>
  <si>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</si>
  <si>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</si>
  <si>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</si>
  <si>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</si>
  <si>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</si>
  <si>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</si>
  <si>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</si>
  <si>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</si>
  <si>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</si>
  <si>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</si>
  <si>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</si>
  <si>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</si>
  <si>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</si>
  <si>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</si>
  <si>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</si>
  <si>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</si>
  <si>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</si>
  <si>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</si>
  <si>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</si>
  <si>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</si>
  <si>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</si>
  <si>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</si>
  <si>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</si>
  <si>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</si>
  <si>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</si>
  <si>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</si>
  <si>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</si>
  <si>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</si>
  <si>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</si>
  <si>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</si>
  <si>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</si>
  <si>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</si>
  <si>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</si>
  <si>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</si>
  <si>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</si>
  <si>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</si>
  <si>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</si>
  <si>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</si>
  <si>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</si>
  <si>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</si>
  <si>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</si>
  <si>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</si>
  <si>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</si>
  <si>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</si>
  <si>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</si>
  <si>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</si>
  <si>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</si>
  <si>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</si>
  <si>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</si>
  <si>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</si>
  <si>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</si>
  <si>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</si>
  <si>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</si>
  <si>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</si>
  <si>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</si>
  <si>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</si>
  <si>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</si>
  <si>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</si>
  <si>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</si>
  <si>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</si>
  <si>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</si>
  <si>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</si>
  <si>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</si>
  <si>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</si>
  <si>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</si>
  <si>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</si>
  <si>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</si>
  <si>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</si>
  <si>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</si>
  <si>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</si>
  <si>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</si>
  <si>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</si>
  <si>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</si>
  <si>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</si>
  <si>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</si>
  <si>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</si>
  <si>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</si>
  <si>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</si>
  <si>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</si>
  <si>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</si>
  <si>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</si>
  <si>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</si>
  <si>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</si>
  <si>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</si>
  <si>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</si>
  <si>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</si>
  <si>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</si>
  <si>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</si>
  <si>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</si>
  <si>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</si>
  <si>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</si>
  <si>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</si>
  <si>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</si>
  <si>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</si>
  <si>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</si>
  <si>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</si>
  <si>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</si>
  <si>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</si>
  <si>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</si>
  <si>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</si>
  <si>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</si>
  <si>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</si>
  <si>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</si>
  <si>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</si>
  <si>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</si>
  <si>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</si>
  <si>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</si>
  <si>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</si>
  <si>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</si>
  <si>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</si>
  <si>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</si>
  <si>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</si>
  <si>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</si>
  <si>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</si>
  <si>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</si>
  <si>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</si>
  <si>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</si>
  <si>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</si>
  <si>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</si>
  <si>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</si>
  <si>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</si>
  <si>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</si>
  <si>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</si>
  <si>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</si>
  <si>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</si>
  <si>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</si>
  <si>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</si>
  <si>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</si>
  <si>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</si>
  <si>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</si>
  <si>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</si>
  <si>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</si>
  <si>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</si>
  <si>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</si>
  <si>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</si>
  <si>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</si>
  <si>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</si>
  <si>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</si>
  <si>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</si>
  <si>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</si>
  <si>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</si>
  <si>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</si>
  <si>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</si>
  <si>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</si>
  <si>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</si>
  <si>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</si>
  <si>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</si>
  <si>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</si>
  <si>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</si>
  <si>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</si>
  <si>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</si>
  <si>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</si>
  <si>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</si>
  <si>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</si>
  <si>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</si>
  <si>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</si>
  <si>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</si>
  <si>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</si>
  <si>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</si>
  <si>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</si>
  <si>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</si>
  <si>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</si>
  <si>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</si>
  <si>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</si>
  <si>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</si>
  <si>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</si>
  <si>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</si>
  <si>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</si>
  <si>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</si>
  <si>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</si>
  <si>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</si>
  <si>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</si>
  <si>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</si>
  <si>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</si>
  <si>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</si>
  <si>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</si>
  <si>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</si>
  <si>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</si>
  <si>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</si>
  <si>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</si>
  <si>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</si>
  <si>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</si>
  <si>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</si>
  <si>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</si>
  <si>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</si>
  <si>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</si>
  <si>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</si>
  <si>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</si>
  <si>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</si>
  <si>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</si>
  <si>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</si>
  <si>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</si>
  <si>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</si>
  <si>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</si>
  <si>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</si>
  <si>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</si>
  <si>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</si>
  <si>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</si>
  <si>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</si>
  <si>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</si>
  <si>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</si>
  <si>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</si>
  <si>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</si>
  <si>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</si>
  <si>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</si>
  <si>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</si>
  <si>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</si>
  <si>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</si>
  <si>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</si>
  <si>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</si>
  <si>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</si>
  <si>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</si>
  <si>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</si>
  <si>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</si>
  <si>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</si>
  <si>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</si>
  <si>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</si>
  <si>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</si>
  <si>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</si>
  <si>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</si>
  <si>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</si>
  <si>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</si>
  <si>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</si>
  <si>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</si>
  <si>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</si>
  <si>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</si>
  <si>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</si>
  <si>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</si>
  <si>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</si>
  <si>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</si>
  <si>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</si>
  <si>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</si>
  <si>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</si>
  <si>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</si>
  <si>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</si>
  <si>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</si>
  <si>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</si>
  <si>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</si>
  <si>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</si>
  <si>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</si>
  <si>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</si>
  <si>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</si>
  <si>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</si>
  <si>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</si>
  <si>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</si>
  <si>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</si>
  <si>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</si>
  <si>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</si>
  <si>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</si>
  <si>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</si>
  <si>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</si>
  <si>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</si>
  <si>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</si>
  <si>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</si>
  <si>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</si>
  <si>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</si>
  <si>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</si>
  <si>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</si>
  <si>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</si>
  <si>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</si>
  <si>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</si>
  <si>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</si>
  <si>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</si>
  <si>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</si>
  <si>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</si>
  <si>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</si>
  <si>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</si>
  <si>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</si>
  <si>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</si>
  <si>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</si>
  <si>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</si>
  <si>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</si>
  <si>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</si>
  <si>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</si>
  <si>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</si>
  <si>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</si>
  <si>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</si>
  <si>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</si>
  <si>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</si>
  <si>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</si>
  <si>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</si>
  <si>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</si>
  <si>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</si>
  <si>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</si>
  <si>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</si>
  <si>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</si>
  <si>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</si>
  <si>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</si>
  <si>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</si>
  <si>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</si>
  <si>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</si>
  <si>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</si>
  <si>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</si>
  <si>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</si>
  <si>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</si>
  <si>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</si>
  <si>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</si>
  <si>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</si>
  <si>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</si>
  <si>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</si>
  <si>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</si>
  <si>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</si>
  <si>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</si>
  <si>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</si>
  <si>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</si>
  <si>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</si>
  <si>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</si>
  <si>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</si>
  <si>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</si>
  <si>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</si>
  <si>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</si>
  <si>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</si>
  <si>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</si>
  <si>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</si>
  <si>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</si>
  <si>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</si>
  <si>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</si>
  <si>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</si>
  <si>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</si>
  <si>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</si>
  <si>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</si>
  <si>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</si>
  <si>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</si>
  <si>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</si>
  <si>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</si>
  <si>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</si>
  <si>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</si>
  <si>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</si>
  <si>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</si>
  <si>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</si>
  <si>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</si>
  <si>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</si>
  <si>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</si>
  <si>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</si>
  <si>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</si>
  <si>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</si>
  <si>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</si>
  <si>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</si>
  <si>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</si>
  <si>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</si>
  <si>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</si>
  <si>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</si>
  <si>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</si>
  <si>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</si>
  <si>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</si>
  <si>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</si>
  <si>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</si>
  <si>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</si>
  <si>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</si>
  <si>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</si>
  <si>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</si>
  <si>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</si>
  <si>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</si>
  <si>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</si>
  <si>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</si>
  <si>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</si>
  <si>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</si>
  <si>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</si>
  <si>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</si>
  <si>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</si>
  <si>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</si>
  <si>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</si>
  <si>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</si>
  <si>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</si>
  <si>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</si>
  <si>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</si>
  <si>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</si>
  <si>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</si>
  <si>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</si>
  <si>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</si>
  <si>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</si>
  <si>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</si>
  <si>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</si>
  <si>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</si>
  <si>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</si>
  <si>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</si>
  <si>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</si>
  <si>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</si>
  <si>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</si>
  <si>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</si>
  <si>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</si>
  <si>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</si>
  <si>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</si>
  <si>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</si>
  <si>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</si>
  <si>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</si>
  <si>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</si>
  <si>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</si>
  <si>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</si>
  <si>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</si>
  <si>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</si>
  <si>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</si>
  <si>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</si>
  <si>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</si>
  <si>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</si>
  <si>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</si>
  <si>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</si>
  <si>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</si>
  <si>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</si>
  <si>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</si>
  <si>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</si>
  <si>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</si>
  <si>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</si>
  <si>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</si>
  <si>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</si>
  <si>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</si>
  <si>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</si>
  <si>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</si>
  <si>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</si>
  <si>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</si>
  <si>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</si>
  <si>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</si>
  <si>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</si>
  <si>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</si>
  <si>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</si>
  <si>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</si>
  <si>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</si>
  <si>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</si>
  <si>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</si>
  <si>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</si>
  <si>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</si>
  <si>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</si>
  <si>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</si>
  <si>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</si>
  <si>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</si>
  <si>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</si>
  <si>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</si>
  <si>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</si>
  <si>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</si>
  <si>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</si>
  <si>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</si>
  <si>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</si>
  <si>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</si>
  <si>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</si>
  <si>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</si>
  <si>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</si>
  <si>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</si>
  <si>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</si>
  <si>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</si>
  <si>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</si>
  <si>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</si>
  <si>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</si>
  <si>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</si>
  <si>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</si>
  <si>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</si>
  <si>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</si>
  <si>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</si>
  <si>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</si>
  <si>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</si>
  <si>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</si>
  <si>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</si>
  <si>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</si>
  <si>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</si>
  <si>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</si>
  <si>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</si>
  <si>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</si>
  <si>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</si>
  <si>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</si>
  <si>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</si>
  <si>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</si>
  <si>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</si>
  <si>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</si>
  <si>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</si>
  <si>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</si>
  <si>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</si>
  <si>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</si>
  <si>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</si>
  <si>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</si>
  <si>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</si>
  <si>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</si>
  <si>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</si>
  <si>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</si>
  <si>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</si>
  <si>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</si>
  <si>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</si>
  <si>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</si>
  <si>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</si>
  <si>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</si>
  <si>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</si>
  <si>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</si>
  <si>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</si>
  <si>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</si>
  <si>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</si>
  <si>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</si>
  <si>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</si>
  <si>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</si>
  <si>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</si>
  <si>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</si>
  <si>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</si>
  <si>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</si>
  <si>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</si>
  <si>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</si>
  <si>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</si>
  <si>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</si>
  <si>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</si>
  <si>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</si>
  <si>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</si>
  <si>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</si>
  <si>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</si>
  <si>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</si>
  <si>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</si>
  <si>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</si>
  <si>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</si>
  <si>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</si>
  <si>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</si>
  <si>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</si>
  <si>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</si>
  <si>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</si>
  <si>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</si>
  <si>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</si>
  <si>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</si>
  <si>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</si>
  <si>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</si>
  <si>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</si>
  <si>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</si>
  <si>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</si>
  <si>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</si>
  <si>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</si>
  <si>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</si>
  <si>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</si>
  <si>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</si>
  <si>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</si>
  <si>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</si>
  <si>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</si>
  <si>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</si>
  <si>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</si>
  <si>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</si>
  <si>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</si>
  <si>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</si>
  <si>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</si>
  <si>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</si>
  <si>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</si>
  <si>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</si>
  <si>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</si>
  <si>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</si>
  <si>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</si>
  <si>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</si>
  <si>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</si>
  <si>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</si>
  <si>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</si>
  <si>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</si>
  <si>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</si>
  <si>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</si>
  <si>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</si>
  <si>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</si>
  <si>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</si>
  <si>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</si>
  <si>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</si>
  <si>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</si>
  <si>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</si>
  <si>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</si>
  <si>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</si>
  <si>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</si>
  <si>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</si>
  <si>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</si>
  <si>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</si>
  <si>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</si>
  <si>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</si>
  <si>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</si>
  <si>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</si>
  <si>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</si>
  <si>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</si>
  <si>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</si>
  <si>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</si>
  <si>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</si>
  <si>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</si>
  <si>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</si>
  <si>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</si>
  <si>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</si>
  <si>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</si>
  <si>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</si>
  <si>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</si>
  <si>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</si>
  <si>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</si>
  <si>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</si>
  <si>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</si>
  <si>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</si>
  <si>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</si>
  <si>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</si>
  <si>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</si>
  <si>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</si>
  <si>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</si>
  <si>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</si>
  <si>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</si>
  <si>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</si>
  <si>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</si>
  <si>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</si>
  <si>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</si>
  <si>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</si>
  <si>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</si>
  <si>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</si>
  <si>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</si>
  <si>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</si>
  <si>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</si>
  <si>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</si>
  <si>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</si>
  <si>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</si>
  <si>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</si>
  <si>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</si>
  <si>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</si>
  <si>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</si>
  <si>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</si>
  <si>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</si>
  <si>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</si>
  <si>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</si>
  <si>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</si>
  <si>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</si>
  <si>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</si>
  <si>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</si>
  <si>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</si>
  <si>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</si>
  <si>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</si>
  <si>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</si>
  <si>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</si>
  <si>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</si>
  <si>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</si>
  <si>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</si>
  <si>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</si>
  <si>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</si>
  <si>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</si>
  <si>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</si>
  <si>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</si>
  <si>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</si>
  <si>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</si>
  <si>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</si>
  <si>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</si>
  <si>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</si>
  <si>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</si>
  <si>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</si>
  <si>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</si>
  <si>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</si>
  <si>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</si>
  <si>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</si>
  <si>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</si>
  <si>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</si>
  <si>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</si>
  <si>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</si>
  <si>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</si>
  <si>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</si>
  <si>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</si>
  <si>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</si>
  <si>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</si>
  <si>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</si>
  <si>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</si>
  <si>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</si>
  <si>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</si>
  <si>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</si>
  <si>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</si>
  <si>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</si>
  <si>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</si>
  <si>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</si>
  <si>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</si>
  <si>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</si>
  <si>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</si>
  <si>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</si>
  <si>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</si>
  <si>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</si>
  <si>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</si>
  <si>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</si>
  <si>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</si>
  <si>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</si>
  <si>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</si>
  <si>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</si>
  <si>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</si>
  <si>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</si>
  <si>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</si>
  <si>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</si>
  <si>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</si>
  <si>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</si>
  <si>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</si>
  <si>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</si>
  <si>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</si>
  <si>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</si>
  <si>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</si>
  <si>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</si>
  <si>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</si>
  <si>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</si>
  <si>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</si>
  <si>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</si>
  <si>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</si>
  <si>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</si>
  <si>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</si>
  <si>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</si>
  <si>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</si>
  <si>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</si>
  <si>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</si>
  <si>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</si>
  <si>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</si>
  <si>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</si>
  <si>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</si>
  <si>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</si>
  <si>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</si>
  <si>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</si>
  <si>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</si>
  <si>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</si>
  <si>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</si>
  <si>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</si>
  <si>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</si>
  <si>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</si>
  <si>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</si>
  <si>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</si>
  <si>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</si>
  <si>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</si>
  <si>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</si>
  <si>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</si>
  <si>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</si>
  <si>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</si>
  <si>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</si>
  <si>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</si>
  <si>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</si>
  <si>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</si>
  <si>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</si>
  <si>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</si>
  <si>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</si>
  <si>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</si>
  <si>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</si>
  <si>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</si>
  <si>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</si>
  <si>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</si>
  <si>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</si>
  <si>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</si>
  <si>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</si>
  <si>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</si>
  <si>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</si>
  <si>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</si>
  <si>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</si>
  <si>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</si>
  <si>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</si>
  <si>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</si>
  <si>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</si>
  <si>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</si>
  <si>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</si>
  <si>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</si>
  <si>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</si>
  <si>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</si>
  <si>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</si>
  <si>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</si>
  <si>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</si>
  <si>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</si>
  <si>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</si>
  <si>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</si>
  <si>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</si>
  <si>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</si>
  <si>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</si>
  <si>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</si>
  <si>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</si>
  <si>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</si>
  <si>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</si>
  <si>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</si>
  <si>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</si>
  <si>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</si>
  <si>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</si>
  <si>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</si>
  <si>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</si>
  <si>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</si>
  <si>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</si>
  <si>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</si>
  <si>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</si>
  <si>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</si>
  <si>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</si>
  <si>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</si>
  <si>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</si>
  <si>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</si>
  <si>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</si>
  <si>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</si>
  <si>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</si>
  <si>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</si>
  <si>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</si>
  <si>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</si>
  <si>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</si>
  <si>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</si>
  <si>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</si>
  <si>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</si>
  <si>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</si>
  <si>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</si>
  <si>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</si>
  <si>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</si>
  <si>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</si>
  <si>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</si>
  <si>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</si>
  <si>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</si>
  <si>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</si>
  <si>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</si>
  <si>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</si>
  <si>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</si>
  <si>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</si>
  <si>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</si>
  <si>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</si>
  <si>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</si>
  <si>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</si>
  <si>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</si>
  <si>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</si>
  <si>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</si>
  <si>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</si>
  <si>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</si>
  <si>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</si>
  <si>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</si>
  <si>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</si>
  <si>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</si>
  <si>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</si>
  <si>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</si>
  <si>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</si>
  <si>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</si>
  <si>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</si>
  <si>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</si>
  <si>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</si>
  <si>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</si>
  <si>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</si>
  <si>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</si>
  <si>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</si>
  <si>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</si>
  <si>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</si>
  <si>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</si>
  <si>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</si>
  <si>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</si>
  <si>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</si>
  <si>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</si>
  <si>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</si>
  <si>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</si>
  <si>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</si>
  <si>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</si>
  <si>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</si>
  <si>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</si>
  <si>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</si>
  <si>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</si>
  <si>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</si>
  <si>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</si>
  <si>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</si>
  <si>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</si>
  <si>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</si>
  <si>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</si>
  <si>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</si>
  <si>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</si>
  <si>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</si>
  <si>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</si>
  <si>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</si>
  <si>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</si>
  <si>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</si>
  <si>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</si>
  <si>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</si>
  <si>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</si>
  <si>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</si>
  <si>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</si>
  <si>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</si>
  <si>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</si>
  <si>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</si>
  <si>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</si>
  <si>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</si>
  <si>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</si>
  <si>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</si>
  <si>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</si>
  <si>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</si>
  <si>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</si>
  <si>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</si>
  <si>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</si>
  <si>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</si>
  <si>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</si>
  <si>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</si>
  <si>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</si>
  <si>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</si>
  <si>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</si>
  <si>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</si>
  <si>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</si>
  <si>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</si>
  <si>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</si>
  <si>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</si>
  <si>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</si>
  <si>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</si>
  <si>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</si>
  <si>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</si>
  <si>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</si>
  <si>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</si>
  <si>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</si>
  <si>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</si>
  <si>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</si>
  <si>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</si>
  <si>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</si>
  <si>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</si>
  <si>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</si>
  <si>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</si>
  <si>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</si>
  <si>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</si>
  <si>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</si>
  <si>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</si>
  <si>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</si>
  <si>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</si>
  <si>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</si>
  <si>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</si>
  <si>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</si>
  <si>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</si>
  <si>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</si>
  <si>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</si>
  <si>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</si>
  <si>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</si>
  <si>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</si>
  <si>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</si>
  <si>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</si>
  <si>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</si>
  <si>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</si>
  <si>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</si>
  <si>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</si>
  <si>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</si>
  <si>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</si>
  <si>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</si>
  <si>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</si>
  <si>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</si>
  <si>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</si>
  <si>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</si>
  <si>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</si>
  <si>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</si>
  <si>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</si>
  <si>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</si>
  <si>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</si>
  <si>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</si>
  <si>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</si>
  <si>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</si>
  <si>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</si>
  <si>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</si>
  <si>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</si>
  <si>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</si>
  <si>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</si>
  <si>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</si>
  <si>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</si>
  <si>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</si>
  <si>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</si>
  <si>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</si>
  <si>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</si>
  <si>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</si>
  <si>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</si>
  <si>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</si>
  <si>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</si>
  <si>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</si>
  <si>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</si>
  <si>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</si>
  <si>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</si>
  <si>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</si>
  <si>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</si>
  <si>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</si>
  <si>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</si>
  <si>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</si>
  <si>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</si>
  <si>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</si>
  <si>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</si>
  <si>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</si>
  <si>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</si>
  <si>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</si>
  <si>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</si>
  <si>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</si>
  <si>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</si>
  <si>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</si>
  <si>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</si>
  <si>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</si>
  <si>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</si>
  <si>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</si>
  <si>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</si>
  <si>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</si>
  <si>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</si>
  <si>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</si>
  <si>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</si>
  <si>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</si>
  <si>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</si>
  <si>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</si>
  <si>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</si>
  <si>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</si>
  <si>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</si>
  <si>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</si>
  <si>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</si>
  <si>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</si>
  <si>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</si>
  <si>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</si>
  <si>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</si>
  <si>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</si>
  <si>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</si>
  <si>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</si>
  <si>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</si>
  <si>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</si>
  <si>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</si>
  <si>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</si>
  <si>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</si>
  <si>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</si>
  <si>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</si>
  <si>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</si>
  <si>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</si>
  <si>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</si>
  <si>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</si>
  <si>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</si>
  <si>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</si>
  <si>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</si>
  <si>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</si>
  <si>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</si>
  <si>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</si>
  <si>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</si>
  <si>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</si>
  <si>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</si>
  <si>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</si>
  <si>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</si>
  <si>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</si>
  <si>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</si>
  <si>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</si>
  <si>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</si>
  <si>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</si>
  <si>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</si>
  <si>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</si>
  <si>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</si>
  <si>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</si>
  <si>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</si>
  <si>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</si>
  <si>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</si>
  <si>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</si>
  <si>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</si>
  <si>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</si>
  <si>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</si>
  <si>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</si>
  <si>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</si>
  <si>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</si>
  <si>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</si>
  <si>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</si>
  <si>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</si>
  <si>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</si>
  <si>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</si>
  <si>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</si>
  <si>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</si>
  <si>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</si>
  <si>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</si>
  <si>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</si>
  <si>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</si>
  <si>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</si>
  <si>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</si>
  <si>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</si>
  <si>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</si>
  <si>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</si>
  <si>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</si>
  <si>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</si>
  <si>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</si>
  <si>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</si>
  <si>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</si>
  <si>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</si>
  <si>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</si>
  <si>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</si>
  <si>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</si>
  <si>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</si>
  <si>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</si>
  <si>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</si>
  <si>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</si>
  <si>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</si>
  <si>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</si>
  <si>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</si>
  <si>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</si>
  <si>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</si>
  <si>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</si>
  <si>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</si>
  <si>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</si>
  <si>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</si>
  <si>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</si>
  <si>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</si>
  <si>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</si>
  <si>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</si>
  <si>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</si>
  <si>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</si>
  <si>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</si>
  <si>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</si>
  <si>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</si>
  <si>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</si>
  <si>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</si>
  <si>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</si>
  <si>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</si>
  <si>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</si>
  <si>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</si>
  <si>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</si>
  <si>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</si>
  <si>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</si>
  <si>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</si>
  <si>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</si>
  <si>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</si>
  <si>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</si>
  <si>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</si>
  <si>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</si>
  <si>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</si>
  <si>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</si>
  <si>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</si>
  <si>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</si>
  <si>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</si>
  <si>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</si>
  <si>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</si>
  <si>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</si>
  <si>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</si>
  <si>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</si>
  <si>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</si>
  <si>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</si>
  <si>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</si>
  <si>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</si>
  <si>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</si>
  <si>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</si>
  <si>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</si>
  <si>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</si>
  <si>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</si>
  <si>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</si>
  <si>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</si>
  <si>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</si>
  <si>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</si>
  <si>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</si>
  <si>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</si>
  <si>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</si>
  <si>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</si>
  <si>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</si>
  <si>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</si>
  <si>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</si>
  <si>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</si>
  <si>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</si>
  <si>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</si>
  <si>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</si>
  <si>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</si>
  <si>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</si>
  <si>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</si>
  <si>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</si>
  <si>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</si>
  <si>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</si>
  <si>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</si>
  <si>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</si>
  <si>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</si>
  <si>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</si>
  <si>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</si>
  <si>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</si>
  <si>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</si>
  <si>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</si>
  <si>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</si>
  <si>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</si>
  <si>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</si>
  <si>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</si>
  <si>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</si>
  <si>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</si>
  <si>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</si>
  <si>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</si>
  <si>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</si>
  <si>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</si>
  <si>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</si>
  <si>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</si>
  <si>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</si>
  <si>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</si>
  <si>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</si>
  <si>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</si>
  <si>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</si>
  <si>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</si>
  <si>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</si>
  <si>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</si>
  <si>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</si>
  <si>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</si>
  <si>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</si>
  <si>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</si>
  <si>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</si>
  <si>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</si>
  <si>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</si>
  <si>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</si>
  <si>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</si>
  <si>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</si>
  <si>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</si>
  <si>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</si>
  <si>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</si>
  <si>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</si>
  <si>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</si>
  <si>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</si>
  <si>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</si>
  <si>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</si>
  <si>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</si>
  <si>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</si>
  <si>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</si>
  <si>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</si>
  <si>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</si>
  <si>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</si>
  <si>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</si>
  <si>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</si>
  <si>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</si>
  <si>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</si>
  <si>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</si>
  <si>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</si>
  <si>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</si>
  <si>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</si>
  <si>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</si>
  <si>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</si>
  <si>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</si>
  <si>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</si>
  <si>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</si>
  <si>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</si>
  <si>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</si>
  <si>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</si>
  <si>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</si>
  <si>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</si>
  <si>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</si>
  <si>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</si>
  <si>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</si>
  <si>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</si>
  <si>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</si>
  <si>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</si>
  <si>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</si>
  <si>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</si>
  <si>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</si>
  <si>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</si>
  <si>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</si>
  <si>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</si>
  <si>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</si>
  <si>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</si>
  <si>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</si>
  <si>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</si>
  <si>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</si>
  <si>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</si>
  <si>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</si>
  <si>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</si>
  <si>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</si>
  <si>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</si>
  <si>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</si>
  <si>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</si>
  <si>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</si>
  <si>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</si>
  <si>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</si>
  <si>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</si>
  <si>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</si>
  <si>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</si>
  <si>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</si>
  <si>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</si>
  <si>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</si>
  <si>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</si>
  <si>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</si>
  <si>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</si>
  <si>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</si>
  <si>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</si>
  <si>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</si>
  <si>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</si>
  <si>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</si>
  <si>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</si>
  <si>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</si>
  <si>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</si>
  <si>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</si>
  <si>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</si>
  <si>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</si>
  <si>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</si>
  <si>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</si>
  <si>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</si>
  <si>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</si>
  <si>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</si>
  <si>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</si>
  <si>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</si>
  <si>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</si>
  <si>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</si>
  <si>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</si>
  <si>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</si>
  <si>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</si>
  <si>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</si>
  <si>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</si>
  <si>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</si>
  <si>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</si>
  <si>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</si>
  <si>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</si>
  <si>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</si>
  <si>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</si>
  <si>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</si>
  <si>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</si>
  <si>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</si>
  <si>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</si>
  <si>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</si>
  <si>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</si>
  <si>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</si>
  <si>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</si>
  <si>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</si>
  <si>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</si>
  <si>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</si>
  <si>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</si>
  <si>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</si>
  <si>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</si>
  <si>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</si>
  <si>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</si>
  <si>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</si>
  <si>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</si>
  <si>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</si>
  <si>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</si>
  <si>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</si>
  <si>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</si>
  <si>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</si>
  <si>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</si>
  <si>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</si>
  <si>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</si>
  <si>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</si>
  <si>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</si>
  <si>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</si>
  <si>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</si>
  <si>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</si>
  <si>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</si>
  <si>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</si>
  <si>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</si>
  <si>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</si>
  <si>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</si>
  <si>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</si>
  <si>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</si>
  <si>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</si>
  <si>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</si>
  <si>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</si>
  <si>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</si>
  <si>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</si>
  <si>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</si>
  <si>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</si>
  <si>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</si>
  <si>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</si>
  <si>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</si>
  <si>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</si>
  <si>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</si>
  <si>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</si>
  <si>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</si>
  <si>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</si>
  <si>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</si>
  <si>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</si>
  <si>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</si>
  <si>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</si>
  <si>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</si>
  <si>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</si>
  <si>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</si>
  <si>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</si>
  <si>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</si>
  <si>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</si>
  <si>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</si>
  <si>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</si>
  <si>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</si>
  <si>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</si>
  <si>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</si>
  <si>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</si>
  <si>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</si>
  <si>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</si>
  <si>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</si>
  <si>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</si>
  <si>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</si>
  <si>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</si>
  <si>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</si>
  <si>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</si>
  <si>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</si>
  <si>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</si>
  <si>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</si>
  <si>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</si>
  <si>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</si>
  <si>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</si>
  <si>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</si>
  <si>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</si>
  <si>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</si>
  <si>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</si>
  <si>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</si>
  <si>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</si>
  <si>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</si>
  <si>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</si>
  <si>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</si>
  <si>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</si>
  <si>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</si>
  <si>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</si>
  <si>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</si>
  <si>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</si>
  <si>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</si>
  <si>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</si>
  <si>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</si>
  <si>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</si>
  <si>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</si>
  <si>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</si>
  <si>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</si>
  <si>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</si>
  <si>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</si>
  <si>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</si>
  <si>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</si>
  <si>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</si>
  <si>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</si>
  <si>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</si>
  <si>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</si>
  <si>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</si>
  <si>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</si>
  <si>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</si>
  <si>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</si>
  <si>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</si>
  <si>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</si>
  <si>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</si>
  <si>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</si>
  <si>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</si>
  <si>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</si>
  <si>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</si>
  <si>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</si>
  <si>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</si>
  <si>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</si>
  <si>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</si>
  <si>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</si>
  <si>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</si>
  <si>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</si>
  <si>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</si>
  <si>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</si>
  <si>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</si>
  <si>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</si>
  <si>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</si>
  <si>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</si>
  <si>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</si>
  <si>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</si>
  <si>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</si>
  <si>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</si>
  <si>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</si>
  <si>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</si>
  <si>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</si>
  <si>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</si>
  <si>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</si>
  <si>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</si>
  <si>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</si>
  <si>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</si>
  <si>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</si>
  <si>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</si>
  <si>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</si>
  <si>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</si>
  <si>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</si>
  <si>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</si>
  <si>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</si>
  <si>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</si>
  <si>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</si>
  <si>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</si>
  <si>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</si>
  <si>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</si>
  <si>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</si>
  <si>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</si>
  <si>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</si>
  <si>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</si>
  <si>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</si>
  <si>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</si>
  <si>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</si>
  <si>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</si>
  <si>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</si>
  <si>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</si>
  <si>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</si>
  <si>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</si>
  <si>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</si>
  <si>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</si>
  <si>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</si>
  <si>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</si>
  <si>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</si>
  <si>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</si>
  <si>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</si>
  <si>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</si>
  <si>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</si>
  <si>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</si>
  <si>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</si>
  <si>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</si>
  <si>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</si>
  <si>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</si>
  <si>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</si>
  <si>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</si>
  <si>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</si>
  <si>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</si>
  <si>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</si>
  <si>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</si>
  <si>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</si>
  <si>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</si>
  <si>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</si>
  <si>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</si>
  <si>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</si>
  <si>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</si>
  <si>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</si>
  <si>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</si>
  <si>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</si>
  <si>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</si>
  <si>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</si>
  <si>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</si>
  <si>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</si>
  <si>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</si>
  <si>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</si>
  <si>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</si>
  <si>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</si>
  <si>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</si>
  <si>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</si>
  <si>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</si>
  <si>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</si>
  <si>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</si>
  <si>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</si>
  <si>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</si>
  <si>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</si>
  <si>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</si>
  <si>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</si>
  <si>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</si>
  <si>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</si>
  <si>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</si>
  <si>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</si>
  <si>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</si>
  <si>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</si>
  <si>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</si>
  <si>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</si>
  <si>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</si>
  <si>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</si>
  <si>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</si>
  <si>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</si>
  <si>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</si>
  <si>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</si>
  <si>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</si>
  <si>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</si>
  <si>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</si>
  <si>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</si>
  <si>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</si>
  <si>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</si>
  <si>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</si>
  <si>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</si>
  <si>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</si>
  <si>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</si>
  <si>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</si>
  <si>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</si>
  <si>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</si>
  <si>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</si>
  <si>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</si>
  <si>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</si>
  <si>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</si>
  <si>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</si>
  <si>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</si>
  <si>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</si>
  <si>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</si>
  <si>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</si>
  <si>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</si>
  <si>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</si>
  <si>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</si>
  <si>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</si>
  <si>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</si>
  <si>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</si>
  <si>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</si>
  <si>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</si>
  <si>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</si>
  <si>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</si>
  <si>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</si>
  <si>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</si>
  <si>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</si>
  <si>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</si>
  <si>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</si>
  <si>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</si>
  <si>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</si>
  <si>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</si>
  <si>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</si>
  <si>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</si>
  <si>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</si>
  <si>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</si>
  <si>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</si>
  <si>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</si>
  <si>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</si>
  <si>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</si>
  <si>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</si>
  <si>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</si>
  <si>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</si>
  <si>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</si>
  <si>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</si>
  <si>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</si>
  <si>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</si>
  <si>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</si>
  <si>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</si>
  <si>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</si>
  <si>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</si>
  <si>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</si>
  <si>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</si>
  <si>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</si>
  <si>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</si>
  <si>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</si>
  <si>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</si>
  <si>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</si>
  <si>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</si>
  <si>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</si>
  <si>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</si>
  <si>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</si>
  <si>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</si>
  <si>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</si>
  <si>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</si>
  <si>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</si>
  <si>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</si>
  <si>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</si>
  <si>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</si>
  <si>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</si>
  <si>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</si>
  <si>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</si>
  <si>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</si>
  <si>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</si>
  <si>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</si>
  <si>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</si>
  <si>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</si>
  <si>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</si>
  <si>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</si>
  <si>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</si>
  <si>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</si>
  <si>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</si>
  <si>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</si>
  <si>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</si>
  <si>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</si>
  <si>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</si>
  <si>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</si>
  <si>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</si>
  <si>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</si>
  <si>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</si>
  <si>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</si>
  <si>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</si>
  <si>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</si>
  <si>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</si>
  <si>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</si>
  <si>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</si>
  <si>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</si>
  <si>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</si>
  <si>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</si>
  <si>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</si>
  <si>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</si>
  <si>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</si>
  <si>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</si>
  <si>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</si>
  <si>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</si>
  <si>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</si>
  <si>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</si>
  <si>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</si>
  <si>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</si>
  <si>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</si>
  <si>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</si>
  <si>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</si>
  <si>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</si>
  <si>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</si>
  <si>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</si>
  <si>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</si>
  <si>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</si>
  <si>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</si>
  <si>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</si>
  <si>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</si>
  <si>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</si>
  <si>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</si>
  <si>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</si>
  <si>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</si>
  <si>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</si>
  <si>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</si>
  <si>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</si>
  <si>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</si>
  <si>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</si>
  <si>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</si>
  <si>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</si>
  <si>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</si>
  <si>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</si>
  <si>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</si>
  <si>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</si>
  <si>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</si>
  <si>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</si>
  <si>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</si>
  <si>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</si>
  <si>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</si>
  <si>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</si>
  <si>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</si>
  <si>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</si>
  <si>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</si>
  <si>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</si>
  <si>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</si>
  <si>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</si>
  <si>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</si>
  <si>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</si>
  <si>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</si>
  <si>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</si>
  <si>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</si>
  <si>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</si>
  <si>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</si>
  <si>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</si>
  <si>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</si>
  <si>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</si>
  <si>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</si>
  <si>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</si>
  <si>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</si>
  <si>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</si>
  <si>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</si>
  <si>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</si>
  <si>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</si>
  <si>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</si>
  <si>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</si>
  <si>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</si>
  <si>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</si>
  <si>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</si>
  <si>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</si>
  <si>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</si>
  <si>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</si>
  <si>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</si>
  <si>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</si>
  <si>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</si>
  <si>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</si>
  <si>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</si>
  <si>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</si>
  <si>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</si>
  <si>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</si>
  <si>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</si>
  <si>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</si>
  <si>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</si>
  <si>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</si>
  <si>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</si>
  <si>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</si>
  <si>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</si>
  <si>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</si>
  <si>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</si>
  <si>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</si>
  <si>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</si>
  <si>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</si>
  <si>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</si>
  <si>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</si>
  <si>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</si>
  <si>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</si>
  <si>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</si>
  <si>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</si>
  <si>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</si>
  <si>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</si>
  <si>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</si>
  <si>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</si>
  <si>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</si>
  <si>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</si>
  <si>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</si>
  <si>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</si>
  <si>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</si>
  <si>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</si>
  <si>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</si>
  <si>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</si>
  <si>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</si>
  <si>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</si>
  <si>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</si>
  <si>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</si>
  <si>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</si>
  <si>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</si>
  <si>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</si>
  <si>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</si>
  <si>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</si>
  <si>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</si>
  <si>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</si>
  <si>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</si>
  <si>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</si>
  <si>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</si>
  <si>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</si>
  <si>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</si>
  <si>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</si>
  <si>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</si>
  <si>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</si>
  <si>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</si>
  <si>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</si>
  <si>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</si>
  <si>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</si>
  <si>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</si>
  <si>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</si>
  <si>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</si>
  <si>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</si>
  <si>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</si>
  <si>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</si>
  <si>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</si>
  <si>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</si>
  <si>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</si>
  <si>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</si>
  <si>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</si>
  <si>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</si>
  <si>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</si>
  <si>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</si>
  <si>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</si>
  <si>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</si>
  <si>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</si>
  <si>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</si>
  <si>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</si>
  <si>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</si>
  <si>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</si>
  <si>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</si>
  <si>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</si>
  <si>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</si>
  <si>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</si>
  <si>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</si>
  <si>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</si>
  <si>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</si>
  <si>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</si>
  <si>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</si>
  <si>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</si>
  <si>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</si>
  <si>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</si>
  <si>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</si>
  <si>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</si>
  <si>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</si>
  <si>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</si>
  <si>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</si>
  <si>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</si>
  <si>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</si>
  <si>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</si>
  <si>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</si>
  <si>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</si>
  <si>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</si>
  <si>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</si>
  <si>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</si>
  <si>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</si>
  <si>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</si>
  <si>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</si>
  <si>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</si>
  <si>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</si>
  <si>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</si>
  <si>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</si>
  <si>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</si>
  <si>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</si>
  <si>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</si>
  <si>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</si>
  <si>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</si>
  <si>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</si>
  <si>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</si>
  <si>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</si>
  <si>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</si>
  <si>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</si>
  <si>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</si>
  <si>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</si>
  <si>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</si>
  <si>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</si>
  <si>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</si>
  <si>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</si>
  <si>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</si>
  <si>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</si>
  <si>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</si>
  <si>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</si>
  <si>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</si>
  <si>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</si>
  <si>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</si>
  <si>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</si>
  <si>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</si>
  <si>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</si>
  <si>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</si>
  <si>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</si>
  <si>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</si>
  <si>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</si>
  <si>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</si>
  <si>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</si>
  <si>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</si>
  <si>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</si>
  <si>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</si>
  <si>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</si>
  <si>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</si>
  <si>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</si>
  <si>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</si>
  <si>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</si>
  <si>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</si>
  <si>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</si>
  <si>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</si>
  <si>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</si>
  <si>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</si>
  <si>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</si>
  <si>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</si>
  <si>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</si>
  <si>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</si>
  <si>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</si>
  <si>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</si>
  <si>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</si>
  <si>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</si>
  <si>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</si>
  <si>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</si>
  <si>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</si>
  <si>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</si>
  <si>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</si>
  <si>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</si>
  <si>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</si>
  <si>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</si>
  <si>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</si>
  <si>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</si>
  <si>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</si>
  <si>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</si>
  <si>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</si>
  <si>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</si>
  <si>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</si>
  <si>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</si>
  <si>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</si>
  <si>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</si>
  <si>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</si>
  <si>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</si>
  <si>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</si>
  <si>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</si>
  <si>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</si>
  <si>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</si>
  <si>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</si>
  <si>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</si>
  <si>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</si>
  <si>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</si>
  <si>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</si>
  <si>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</si>
  <si>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</si>
  <si>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</si>
  <si>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</si>
  <si>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</si>
  <si>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</si>
  <si>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</si>
  <si>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</si>
  <si>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</si>
  <si>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</si>
  <si>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</si>
  <si>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</si>
  <si>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</si>
  <si>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</si>
  <si>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</si>
  <si>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</si>
  <si>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</si>
  <si>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</si>
  <si>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</si>
  <si>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</si>
  <si>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</si>
  <si>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</si>
  <si>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</si>
  <si>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</si>
  <si>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</si>
  <si>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</si>
  <si>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</si>
  <si>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</si>
  <si>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</si>
  <si>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</si>
  <si>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</si>
  <si>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</si>
  <si>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</si>
  <si>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</si>
  <si>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</si>
  <si>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</si>
  <si>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</si>
  <si>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</si>
  <si>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</si>
  <si>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</si>
  <si>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</si>
  <si>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</si>
  <si>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</si>
  <si>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</si>
  <si>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</si>
  <si>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</si>
  <si>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</si>
  <si>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</si>
  <si>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</si>
  <si>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</si>
  <si>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</si>
  <si>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</si>
  <si>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</si>
  <si>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</si>
  <si>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</si>
  <si>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</si>
  <si>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</si>
  <si>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</si>
  <si>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</si>
  <si>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</si>
  <si>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</si>
  <si>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</si>
  <si>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</si>
  <si>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</si>
  <si>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</si>
  <si>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</si>
  <si>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</si>
  <si>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</si>
  <si>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</si>
  <si>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</si>
  <si>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</si>
  <si>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</si>
  <si>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</si>
  <si>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</si>
  <si>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</si>
  <si>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</si>
  <si>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</si>
  <si>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</si>
  <si>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</si>
  <si>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</si>
  <si>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</si>
  <si>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</si>
  <si>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</si>
  <si>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</si>
  <si>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</si>
  <si>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</si>
  <si>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</si>
  <si>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</si>
  <si>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</si>
  <si>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</si>
  <si>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</si>
  <si>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</si>
  <si>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</si>
  <si>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</si>
  <si>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</si>
  <si>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</si>
  <si>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</si>
  <si>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</si>
  <si>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</si>
  <si>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</si>
  <si>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</si>
  <si>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</si>
  <si>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</si>
  <si>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</si>
  <si>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</si>
  <si>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</si>
  <si>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</si>
  <si>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</si>
  <si>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</si>
  <si>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</si>
  <si>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</si>
  <si>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</si>
  <si>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</si>
  <si>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</si>
  <si>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</si>
  <si>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</si>
  <si>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</si>
  <si>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</si>
  <si>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</si>
  <si>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</si>
  <si>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</si>
  <si>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</si>
  <si>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</si>
  <si>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</si>
  <si>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</si>
  <si>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</si>
  <si>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</si>
  <si>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</si>
  <si>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</si>
  <si>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</si>
  <si>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</si>
  <si>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</si>
  <si>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</si>
  <si>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</si>
  <si>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</si>
  <si>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</si>
  <si>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</si>
  <si>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</si>
  <si>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</si>
  <si>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</si>
  <si>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</si>
  <si>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</si>
  <si>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</si>
  <si>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</si>
  <si>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</si>
  <si>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</si>
  <si>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</si>
  <si>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</si>
  <si>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</si>
  <si>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</si>
  <si>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</si>
  <si>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</si>
  <si>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</si>
  <si>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</si>
  <si>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</si>
  <si>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</si>
  <si>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</si>
  <si>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</si>
  <si>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</si>
  <si>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</si>
  <si>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</si>
  <si>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</si>
  <si>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</si>
  <si>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</si>
  <si>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</si>
  <si>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</si>
  <si>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</si>
  <si>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</si>
  <si>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</si>
  <si>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</si>
  <si>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</si>
  <si>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</si>
  <si>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</si>
  <si>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</si>
  <si>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</si>
  <si>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</si>
  <si>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</si>
  <si>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</si>
  <si>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</si>
  <si>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</si>
  <si>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</si>
  <si>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</si>
  <si>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</si>
  <si>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</si>
  <si>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</si>
  <si>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</si>
  <si>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</si>
  <si>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</si>
  <si>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</si>
  <si>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</si>
  <si>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</si>
  <si>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</si>
  <si>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</si>
  <si>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</si>
  <si>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</si>
  <si>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</si>
  <si>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</si>
  <si>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</si>
  <si>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</si>
  <si>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</si>
  <si>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</si>
  <si>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</si>
  <si>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</si>
  <si>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</si>
  <si>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</si>
  <si>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</si>
  <si>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</si>
  <si>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</si>
  <si>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</si>
  <si>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</si>
  <si>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</si>
  <si>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</si>
  <si>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</si>
  <si>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</si>
  <si>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</si>
  <si>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</si>
  <si>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</si>
  <si>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</si>
  <si>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</si>
  <si>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</si>
  <si>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</si>
  <si>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</si>
  <si>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</si>
  <si>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</si>
  <si>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</si>
  <si>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</si>
  <si>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</si>
  <si>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</si>
  <si>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</si>
  <si>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</si>
  <si>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</si>
  <si>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</si>
  <si>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</si>
  <si>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</si>
  <si>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</si>
  <si>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</si>
  <si>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</si>
  <si>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</si>
  <si>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</si>
  <si>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</si>
  <si>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</si>
  <si>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</si>
  <si>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</si>
  <si>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</si>
  <si>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</si>
  <si>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</si>
  <si>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</si>
  <si>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</si>
  <si>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</si>
  <si>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</si>
  <si>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</si>
  <si>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</si>
  <si>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</si>
  <si>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</si>
  <si>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</si>
  <si>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</si>
  <si>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</si>
  <si>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</si>
  <si>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</si>
  <si>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</si>
  <si>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</si>
  <si>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</si>
  <si>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</si>
  <si>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</si>
  <si>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</si>
  <si>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</si>
  <si>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</si>
  <si>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</si>
  <si>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</si>
  <si>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</si>
  <si>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</si>
  <si>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</si>
  <si>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</si>
  <si>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</si>
  <si>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</si>
  <si>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</si>
  <si>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</si>
  <si>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</si>
  <si>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</si>
  <si>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</si>
  <si>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</si>
  <si>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</si>
  <si>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</si>
  <si>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</si>
  <si>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</si>
  <si>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</si>
  <si>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</si>
  <si>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</si>
  <si>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</si>
  <si>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</si>
  <si>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</si>
  <si>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</si>
  <si>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</si>
  <si>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</si>
  <si>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</si>
  <si>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</si>
  <si>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</si>
  <si>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</si>
  <si>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</si>
  <si>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</si>
  <si>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</si>
  <si>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</si>
  <si>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</si>
  <si>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</si>
  <si>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</si>
  <si>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</si>
  <si>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</si>
  <si>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</si>
  <si>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</si>
  <si>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</si>
  <si>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</si>
  <si>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</si>
  <si>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</si>
  <si>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</si>
  <si>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</si>
  <si>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</si>
  <si>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</si>
  <si>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</si>
  <si>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</si>
  <si>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</si>
  <si>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</si>
  <si>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</si>
  <si>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</si>
  <si>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</si>
  <si>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</si>
  <si>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</si>
  <si>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</si>
  <si>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</si>
  <si>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</si>
  <si>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</si>
  <si>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</si>
  <si>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</si>
  <si>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</si>
  <si>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</si>
  <si>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</si>
  <si>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</si>
  <si>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</si>
  <si>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</si>
  <si>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</si>
  <si>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</si>
  <si>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</si>
  <si>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</si>
  <si>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</si>
  <si>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</si>
  <si>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</si>
  <si>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</si>
  <si>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</si>
  <si>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</si>
  <si>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</si>
  <si>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</si>
  <si>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</si>
  <si>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</si>
  <si>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</si>
  <si>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</si>
  <si>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</si>
  <si>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</si>
  <si>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</si>
  <si>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</si>
  <si>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</si>
  <si>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</si>
  <si>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</si>
  <si>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</si>
  <si>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</si>
  <si>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</si>
  <si>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</si>
  <si>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</si>
  <si>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</si>
  <si>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</si>
  <si>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</si>
  <si>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</si>
  <si>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</si>
  <si>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</si>
  <si>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</si>
  <si>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</si>
  <si>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</si>
  <si>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</si>
  <si>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</si>
  <si>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</si>
  <si>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</si>
  <si>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</si>
  <si>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</si>
  <si>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</si>
  <si>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</si>
  <si>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</si>
  <si>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</si>
  <si>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</si>
  <si>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</si>
  <si>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</si>
  <si>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</si>
  <si>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</si>
  <si>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</si>
  <si>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</si>
  <si>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</si>
  <si>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</si>
  <si>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</si>
  <si>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</si>
  <si>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</si>
  <si>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</si>
  <si>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</si>
  <si>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</si>
  <si>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</si>
  <si>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</si>
  <si>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</si>
  <si>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</si>
  <si>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</si>
  <si>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</si>
  <si>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</si>
  <si>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</si>
  <si>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</si>
  <si>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</si>
  <si>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</si>
  <si>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</si>
  <si>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</si>
  <si>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</si>
  <si>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</si>
  <si>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</si>
  <si>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</si>
  <si>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</si>
  <si>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</si>
  <si>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</si>
  <si>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</si>
  <si>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</si>
  <si>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</si>
  <si>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</si>
  <si>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</si>
  <si>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</si>
  <si>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</si>
  <si>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</si>
  <si>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</si>
  <si>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</si>
  <si>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</si>
  <si>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</si>
  <si>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</si>
  <si>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</si>
  <si>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</si>
  <si>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</si>
  <si>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</si>
  <si>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</si>
  <si>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</si>
  <si>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</si>
  <si>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</si>
  <si>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</si>
  <si>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</si>
  <si>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</si>
  <si>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</si>
  <si>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</si>
  <si>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</si>
  <si>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</si>
  <si>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</si>
  <si>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</si>
  <si>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</si>
  <si>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</si>
  <si>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</si>
  <si>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</si>
  <si>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</si>
  <si>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</si>
  <si>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</si>
  <si>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</si>
  <si>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</si>
  <si>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</si>
  <si>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</si>
  <si>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</si>
  <si>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</si>
  <si>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</si>
  <si>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</si>
  <si>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</si>
  <si>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</si>
  <si>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</si>
  <si>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</si>
  <si>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</si>
  <si>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</si>
  <si>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</si>
  <si>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</si>
  <si>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</si>
  <si>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</si>
  <si>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</si>
  <si>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</si>
  <si>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</si>
  <si>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</si>
  <si>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</si>
  <si>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</si>
  <si>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</si>
  <si>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</si>
  <si>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</si>
  <si>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</si>
  <si>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</si>
  <si>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</si>
  <si>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</si>
  <si>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</si>
  <si>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</si>
  <si>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</si>
  <si>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</si>
  <si>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</si>
  <si>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</si>
  <si>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</si>
  <si>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</si>
  <si>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</si>
  <si>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</si>
  <si>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</si>
  <si>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</si>
  <si>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</si>
  <si>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</si>
  <si>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</si>
  <si>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</si>
  <si>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</si>
  <si>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</si>
  <si>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</si>
  <si>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</si>
  <si>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</si>
  <si>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</si>
  <si>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</si>
  <si>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</si>
  <si>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</si>
  <si>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</si>
  <si>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</si>
  <si>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</si>
  <si>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</si>
  <si>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</si>
  <si>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</si>
  <si>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</si>
  <si>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</si>
  <si>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</si>
  <si>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</si>
  <si>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</si>
  <si>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</si>
  <si>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</si>
  <si>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</si>
  <si>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</si>
  <si>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</si>
  <si>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</si>
  <si>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</si>
  <si>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</si>
  <si>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</si>
  <si>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</si>
  <si>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</si>
  <si>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</si>
  <si>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</si>
  <si>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</si>
  <si>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</si>
  <si>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</si>
  <si>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</si>
  <si>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</si>
  <si>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</si>
  <si>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</si>
  <si>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</si>
  <si>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</si>
  <si>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</si>
  <si>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</si>
  <si>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</si>
  <si>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</si>
  <si>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</si>
  <si>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</si>
  <si>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</si>
  <si>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</si>
  <si>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</si>
  <si>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</si>
  <si>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</si>
  <si>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</si>
  <si>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</si>
  <si>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</si>
  <si>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</si>
  <si>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</si>
  <si>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</si>
  <si>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</si>
  <si>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</si>
  <si>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</si>
  <si>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</si>
  <si>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</si>
  <si>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</si>
  <si>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</si>
  <si>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</si>
  <si>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</si>
  <si>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</si>
  <si>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</si>
  <si>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</si>
  <si>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</si>
  <si>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</si>
  <si>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</si>
  <si>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</si>
  <si>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</si>
  <si>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</si>
  <si>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</si>
  <si>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</si>
  <si>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</si>
  <si>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</si>
  <si>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</si>
  <si>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</si>
  <si>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</si>
  <si>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</si>
  <si>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</si>
  <si>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</si>
  <si>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</si>
  <si>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</si>
  <si>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</si>
  <si>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</si>
  <si>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</si>
  <si>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</si>
  <si>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</si>
  <si>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</si>
  <si>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</si>
  <si>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</si>
  <si>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</si>
  <si>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</si>
  <si>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</si>
  <si>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</si>
  <si>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</si>
  <si>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</si>
  <si>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</si>
  <si>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</si>
  <si>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</si>
  <si>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</si>
  <si>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</si>
  <si>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</si>
  <si>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</si>
  <si>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</si>
  <si>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</si>
  <si>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</si>
  <si>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</si>
  <si>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</si>
  <si>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</si>
  <si>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</si>
  <si>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</si>
  <si>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</si>
  <si>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</si>
  <si>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</si>
  <si>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</si>
  <si>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</si>
  <si>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</si>
  <si>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</si>
  <si>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</si>
  <si>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</si>
  <si>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</si>
  <si>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</si>
  <si>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</si>
  <si>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</si>
  <si>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</si>
  <si>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</si>
  <si>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</si>
  <si>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</si>
  <si>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</si>
  <si>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</si>
  <si>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</si>
  <si>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</si>
  <si>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</si>
  <si>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</si>
  <si>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</si>
  <si>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</si>
  <si>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</si>
  <si>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</si>
  <si>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</si>
  <si>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</si>
  <si>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</si>
  <si>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</si>
  <si>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</si>
  <si>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</si>
  <si>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</si>
  <si>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</si>
  <si>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</si>
  <si>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</si>
  <si>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</si>
  <si>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</si>
  <si>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</si>
  <si>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</si>
  <si>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</si>
  <si>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</si>
  <si>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</si>
  <si>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</si>
  <si>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</si>
  <si>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</si>
  <si>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</si>
  <si>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</si>
  <si>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</si>
  <si>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</si>
  <si>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</si>
  <si>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</si>
  <si>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</si>
  <si>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</si>
  <si>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</si>
  <si>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</si>
  <si>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</si>
  <si>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</si>
  <si>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</si>
  <si>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</si>
  <si>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</si>
  <si>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</si>
  <si>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</si>
  <si>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</si>
  <si>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</si>
  <si>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</si>
  <si>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</si>
  <si>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</si>
  <si>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</si>
  <si>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</si>
  <si>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</si>
  <si>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</si>
  <si>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</si>
  <si>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</si>
  <si>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</si>
  <si>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</si>
  <si>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</si>
  <si>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</si>
  <si>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</si>
  <si>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</si>
  <si>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</si>
  <si>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</si>
  <si>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</si>
  <si>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</si>
  <si>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</si>
  <si>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</si>
  <si>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</si>
  <si>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</si>
  <si>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</si>
  <si>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</si>
  <si>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</si>
  <si>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</si>
  <si>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</si>
  <si>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</si>
  <si>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</si>
  <si>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</si>
  <si>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</si>
  <si>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</si>
  <si>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</si>
  <si>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</si>
  <si>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</si>
  <si>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</si>
  <si>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</si>
  <si>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</si>
  <si>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</si>
  <si>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</si>
  <si>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</si>
  <si>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</si>
  <si>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</si>
  <si>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</si>
  <si>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</si>
  <si>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</si>
  <si>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</si>
  <si>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</si>
  <si>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</si>
  <si>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</si>
  <si>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</si>
  <si>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</si>
  <si>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</si>
  <si>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</si>
  <si>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</si>
  <si>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</si>
  <si>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</si>
  <si>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</si>
  <si>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</si>
  <si>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</si>
  <si>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</si>
  <si>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</si>
  <si>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</si>
  <si>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</si>
  <si>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</si>
  <si>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</si>
  <si>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</si>
  <si>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</si>
  <si>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</si>
  <si>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</si>
  <si>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</si>
  <si>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</si>
  <si>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</si>
  <si>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</si>
  <si>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</si>
  <si>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</si>
  <si>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</si>
  <si>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</si>
  <si>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</si>
  <si>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</si>
  <si>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</si>
  <si>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</si>
  <si>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</si>
  <si>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</si>
  <si>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</si>
  <si>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</si>
  <si>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</si>
  <si>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</si>
  <si>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</si>
  <si>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</si>
  <si>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</si>
  <si>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</si>
  <si>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</si>
  <si>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</si>
  <si>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</si>
  <si>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</si>
  <si>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</si>
  <si>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</si>
  <si>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</si>
  <si>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</si>
  <si>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</si>
  <si>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</si>
  <si>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</si>
  <si>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</si>
  <si>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</si>
  <si>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</si>
  <si>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</si>
  <si>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</si>
  <si>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</si>
  <si>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</si>
  <si>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</si>
  <si>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</si>
  <si>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</si>
  <si>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</si>
  <si>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</si>
  <si>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</si>
  <si>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</si>
  <si>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</si>
  <si>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</si>
  <si>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</si>
  <si>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</si>
  <si>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</si>
  <si>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</si>
  <si>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</si>
  <si>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</si>
  <si>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</si>
  <si>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</si>
  <si>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</si>
  <si>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</si>
  <si>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</si>
  <si>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</si>
  <si>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</si>
  <si>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</si>
  <si>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</si>
  <si>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</si>
  <si>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</si>
  <si>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</si>
  <si>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</si>
  <si>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</si>
  <si>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</si>
  <si>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</si>
  <si>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</si>
  <si>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</si>
  <si>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</si>
  <si>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</si>
  <si>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</si>
  <si>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</si>
  <si>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</si>
  <si>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</si>
  <si>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</si>
  <si>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</si>
  <si>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</si>
  <si>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</si>
  <si>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</si>
  <si>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</si>
  <si>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</si>
  <si>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</si>
  <si>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</si>
  <si>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</si>
  <si>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</si>
  <si>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</si>
  <si>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</si>
  <si>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</si>
  <si>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</si>
  <si>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</si>
  <si>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</si>
  <si>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</si>
  <si>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</si>
  <si>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</si>
  <si>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</si>
  <si>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</si>
  <si>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</si>
  <si>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</si>
  <si>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</si>
  <si>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</si>
  <si>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</si>
  <si>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</si>
  <si>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</si>
  <si>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</si>
  <si>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</si>
  <si>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</si>
  <si>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</si>
  <si>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</si>
  <si>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</si>
  <si>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</si>
  <si>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</si>
  <si>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</si>
  <si>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</si>
  <si>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</si>
  <si>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</si>
  <si>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</si>
  <si>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</si>
  <si>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</si>
  <si>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</si>
  <si>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</si>
  <si>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</si>
  <si>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</si>
  <si>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</si>
  <si>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</si>
  <si>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</si>
  <si>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</si>
  <si>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</si>
  <si>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</si>
  <si>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</si>
  <si>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</si>
  <si>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</si>
  <si>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</si>
  <si>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</si>
  <si>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</si>
  <si>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</si>
  <si>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</si>
  <si>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</si>
  <si>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</si>
  <si>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</si>
  <si>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</si>
  <si>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</si>
  <si>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</si>
  <si>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</si>
  <si>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</si>
  <si>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</si>
  <si>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</si>
  <si>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</si>
  <si>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</si>
  <si>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</si>
  <si>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</si>
  <si>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</si>
  <si>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</si>
  <si>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</si>
  <si>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</si>
  <si>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</si>
  <si>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</si>
  <si>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</si>
  <si>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</si>
  <si>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</si>
  <si>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</si>
  <si>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</si>
  <si>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</si>
  <si>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</si>
  <si>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</si>
  <si>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</si>
  <si>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</si>
  <si>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</si>
  <si>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</si>
  <si>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</si>
  <si>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</si>
  <si>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</si>
  <si>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</si>
  <si>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</si>
  <si>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</si>
  <si>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</si>
  <si>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</si>
  <si>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</si>
  <si>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</si>
  <si>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</si>
  <si>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</si>
  <si>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</si>
  <si>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</si>
  <si>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</si>
  <si>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</si>
  <si>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</si>
  <si>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</si>
  <si>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</si>
  <si>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</si>
  <si>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</si>
  <si>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</si>
  <si>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</si>
  <si>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</si>
  <si>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</si>
  <si>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</si>
  <si>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</si>
  <si>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</si>
  <si>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</si>
  <si>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</si>
  <si>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</si>
  <si>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</si>
  <si>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</si>
  <si>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</si>
  <si>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</si>
  <si>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</si>
  <si>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</si>
  <si>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</si>
  <si>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</si>
  <si>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</si>
  <si>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</si>
  <si>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</si>
  <si>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</si>
  <si>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</si>
  <si>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</si>
  <si>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</si>
  <si>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</si>
  <si>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</si>
  <si>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</si>
  <si>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</si>
  <si>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</si>
  <si>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</si>
  <si>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</si>
  <si>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</si>
  <si>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</si>
  <si>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</si>
  <si>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</si>
  <si>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</si>
  <si>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</si>
  <si>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</si>
  <si>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</si>
  <si>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</si>
  <si>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</si>
  <si>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</si>
  <si>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</si>
  <si>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</si>
  <si>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</si>
  <si>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</si>
  <si>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</si>
  <si>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</si>
  <si>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</si>
  <si>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</si>
  <si>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</si>
  <si>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</si>
  <si>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</si>
  <si>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</si>
  <si>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</si>
  <si>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</si>
  <si>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</si>
  <si>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</si>
  <si>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</si>
  <si>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</si>
  <si>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</si>
  <si>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</si>
  <si>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</si>
  <si>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</si>
  <si>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</si>
  <si>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</si>
  <si>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</si>
  <si>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</si>
  <si>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</si>
  <si>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</si>
  <si>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</si>
  <si>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</si>
  <si>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</si>
  <si>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</si>
  <si>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</si>
  <si>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</si>
  <si>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</si>
  <si>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</si>
  <si>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</si>
  <si>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</si>
  <si>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</si>
  <si>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</si>
  <si>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</si>
  <si>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</si>
  <si>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</si>
  <si>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</si>
  <si>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</si>
  <si>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</si>
  <si>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</si>
  <si>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</si>
  <si>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</si>
  <si>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</si>
  <si>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</si>
  <si>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</si>
  <si>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</si>
  <si>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</si>
  <si>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</si>
  <si>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</si>
  <si>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</si>
  <si>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</si>
  <si>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</si>
  <si>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</si>
  <si>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</si>
  <si>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</si>
  <si>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</si>
  <si>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</si>
  <si>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</si>
  <si>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</si>
  <si>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</si>
  <si>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</si>
  <si>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</si>
  <si>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</si>
  <si>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</si>
  <si>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</si>
  <si>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</si>
  <si>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</si>
  <si>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</si>
  <si>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</si>
  <si>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</si>
  <si>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</si>
  <si>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</si>
  <si>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</si>
  <si>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</si>
  <si>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</si>
  <si>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</si>
  <si>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</si>
  <si>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</si>
  <si>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</si>
  <si>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</si>
  <si>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</si>
  <si>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</si>
  <si>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</si>
  <si>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</si>
  <si>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</si>
  <si>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</si>
  <si>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</si>
  <si>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</si>
  <si>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</si>
  <si>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</si>
  <si>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</si>
  <si>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</si>
  <si>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</si>
  <si>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</si>
  <si>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</si>
  <si>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</si>
  <si>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</si>
  <si>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</si>
  <si>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</si>
  <si>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</si>
  <si>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</si>
  <si>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</si>
  <si>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</si>
  <si>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</si>
  <si>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</si>
  <si>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</si>
  <si>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</si>
  <si>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</si>
  <si>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</si>
  <si>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</si>
  <si>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</si>
  <si>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</si>
  <si>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</si>
  <si>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</si>
  <si>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</si>
  <si>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</si>
  <si>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</si>
  <si>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</si>
  <si>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</si>
  <si>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</si>
  <si>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</si>
  <si>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</si>
  <si>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</si>
  <si>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</si>
  <si>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</si>
  <si>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</si>
  <si>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</si>
  <si>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</si>
  <si>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</si>
  <si>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</si>
  <si>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</si>
  <si>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</si>
  <si>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</si>
  <si>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</si>
  <si>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</si>
  <si>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</si>
  <si>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</si>
  <si>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</si>
  <si>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</si>
  <si>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</si>
  <si>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</si>
  <si>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</si>
  <si>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</si>
  <si>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</si>
  <si>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</si>
  <si>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</si>
  <si>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</si>
  <si>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</si>
  <si>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</si>
  <si>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</si>
  <si>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</si>
  <si>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</si>
  <si>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</si>
  <si>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</si>
  <si>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</si>
  <si>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</si>
  <si>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</si>
  <si>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</si>
  <si>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</si>
  <si>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</si>
  <si>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</si>
  <si>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</si>
  <si>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</si>
  <si>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</si>
  <si>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</si>
  <si>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</si>
  <si>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</si>
  <si>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</si>
  <si>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</si>
  <si>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</si>
  <si>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</si>
  <si>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</si>
  <si>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</si>
  <si>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</si>
  <si>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</si>
  <si>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</si>
  <si>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</si>
  <si>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</si>
  <si>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</si>
  <si>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</si>
  <si>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</si>
  <si>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</si>
  <si>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</si>
  <si>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</si>
  <si>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</si>
  <si>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</si>
  <si>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</si>
  <si>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</si>
  <si>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</si>
  <si>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</si>
  <si>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</si>
  <si>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</si>
  <si>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</si>
  <si>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</si>
  <si>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</si>
  <si>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</si>
  <si>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</si>
  <si>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</si>
  <si>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</si>
  <si>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</si>
  <si>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</si>
  <si>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</si>
  <si>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</si>
  <si>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</si>
  <si>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</si>
  <si>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</si>
  <si>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</si>
  <si>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</si>
  <si>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</si>
  <si>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</si>
  <si>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</si>
  <si>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</si>
  <si>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</si>
  <si>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</si>
  <si>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</si>
  <si>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</si>
  <si>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</si>
  <si>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</si>
  <si>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</si>
  <si>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</si>
  <si>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</si>
  <si>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</si>
  <si>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</si>
  <si>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</si>
  <si>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</si>
  <si>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</si>
  <si>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</si>
  <si>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</si>
  <si>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</si>
  <si>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</si>
  <si>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</si>
  <si>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</si>
  <si>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</si>
  <si>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</si>
  <si>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</si>
  <si>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</si>
  <si>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</si>
  <si>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</si>
  <si>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</si>
  <si>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</si>
  <si>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</si>
  <si>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</si>
  <si>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</si>
  <si>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</si>
  <si>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</si>
  <si>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</si>
  <si>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</si>
  <si>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</si>
  <si>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</si>
  <si>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</si>
  <si>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</si>
  <si>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</si>
  <si>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</si>
  <si>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</si>
  <si>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</si>
  <si>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</si>
  <si>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</si>
  <si>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</si>
  <si>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</si>
  <si>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</si>
  <si>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</si>
  <si>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</si>
  <si>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</si>
  <si>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</si>
  <si>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</si>
  <si>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</si>
  <si>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</si>
  <si>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</si>
  <si>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</si>
  <si>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</si>
  <si>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</si>
  <si>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</si>
  <si>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</si>
  <si>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</si>
  <si>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</si>
  <si>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</si>
  <si>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</si>
  <si>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</si>
  <si>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</si>
  <si>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</si>
  <si>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</si>
  <si>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</si>
  <si>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</si>
  <si>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</si>
  <si>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</si>
  <si>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</si>
  <si>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</si>
  <si>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</si>
  <si>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</si>
  <si>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</si>
  <si>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</si>
  <si>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</si>
  <si>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</si>
  <si>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</si>
  <si>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</si>
  <si>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</si>
  <si>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</si>
  <si>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</si>
  <si>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</si>
  <si>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</si>
  <si>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</si>
  <si>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</si>
  <si>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</si>
  <si>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</si>
  <si>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</si>
  <si>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</si>
  <si>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</si>
  <si>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</si>
  <si>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</si>
  <si>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</si>
  <si>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</si>
  <si>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</si>
  <si>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</si>
  <si>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</si>
  <si>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</si>
  <si>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</si>
  <si>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</si>
  <si>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</si>
  <si>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</si>
  <si>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</si>
  <si>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</si>
  <si>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</si>
  <si>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</si>
  <si>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</si>
  <si>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</si>
  <si>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</si>
  <si>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</si>
  <si>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</si>
  <si>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</si>
  <si>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</si>
  <si>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</si>
  <si>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</si>
  <si>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</si>
  <si>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</si>
  <si>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</si>
  <si>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</si>
  <si>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</si>
  <si>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</si>
  <si>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</si>
  <si>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</si>
  <si>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</si>
  <si>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</si>
  <si>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</si>
  <si>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</si>
  <si>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</si>
  <si>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</si>
  <si>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</si>
  <si>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</si>
  <si>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</si>
  <si>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</si>
  <si>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</si>
  <si>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</si>
  <si>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</si>
  <si>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</si>
  <si>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</si>
  <si>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</si>
  <si>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</si>
  <si>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</si>
  <si>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</si>
  <si>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</si>
  <si>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</si>
  <si>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</si>
  <si>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</si>
  <si>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</si>
  <si>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</si>
  <si>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</si>
  <si>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</si>
  <si>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</si>
  <si>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</si>
  <si>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</si>
  <si>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</si>
  <si>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</si>
  <si>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</si>
  <si>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</si>
  <si>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</si>
  <si>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</si>
  <si>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</si>
  <si>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</si>
  <si>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</si>
  <si>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</si>
  <si>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</si>
  <si>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</si>
  <si>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</si>
  <si>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</si>
  <si>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</si>
  <si>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</si>
  <si>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</si>
  <si>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</si>
  <si>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</si>
  <si>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</si>
  <si>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</si>
  <si>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</si>
  <si>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</si>
  <si>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</si>
  <si>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</si>
  <si>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</si>
  <si>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</si>
  <si>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</si>
  <si>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</si>
  <si>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</si>
  <si>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</si>
  <si>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</si>
  <si>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</si>
  <si>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</si>
  <si>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</si>
  <si>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</si>
  <si>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</si>
  <si>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</si>
  <si>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</si>
  <si>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</si>
  <si>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</si>
  <si>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</si>
  <si>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</si>
  <si>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</si>
  <si>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</si>
  <si>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</si>
  <si>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</si>
  <si>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</si>
  <si>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</si>
  <si>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</si>
  <si>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</si>
  <si>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</si>
  <si>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</si>
  <si>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</si>
  <si>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</si>
  <si>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</si>
  <si>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</si>
  <si>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</si>
  <si>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</si>
  <si>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</si>
  <si>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</si>
  <si>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</si>
  <si>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</si>
  <si>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</si>
  <si>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</si>
  <si>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</si>
  <si>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</si>
  <si>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</si>
  <si>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</si>
  <si>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</si>
  <si>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</si>
  <si>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</si>
  <si>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</si>
  <si>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</si>
  <si>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</si>
  <si>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</si>
  <si>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</si>
  <si>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</si>
  <si>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</si>
  <si>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</si>
  <si>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</si>
  <si>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</si>
  <si>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</si>
  <si>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</si>
  <si>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</si>
  <si>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</si>
  <si>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</si>
  <si>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</si>
  <si>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</si>
  <si>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</si>
  <si>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</si>
  <si>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</si>
  <si>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</si>
  <si>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</si>
  <si>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</si>
  <si>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</si>
  <si>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</si>
  <si>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</si>
  <si>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</si>
  <si>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</si>
  <si>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</si>
  <si>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</si>
  <si>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</si>
  <si>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</si>
  <si>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</si>
  <si>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</si>
  <si>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</si>
  <si>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</si>
  <si>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</si>
  <si>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</si>
  <si>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</si>
  <si>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</si>
  <si>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</si>
  <si>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</si>
  <si>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</si>
  <si>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</si>
  <si>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</si>
  <si>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</si>
  <si>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</si>
  <si>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</si>
  <si>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</si>
  <si>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</si>
  <si>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</si>
  <si>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</si>
  <si>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</si>
  <si>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</si>
  <si>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</si>
  <si>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</si>
  <si>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</si>
  <si>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</si>
  <si>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</si>
  <si>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</si>
  <si>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</si>
  <si>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</si>
  <si>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</si>
  <si>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</si>
  <si>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</si>
  <si>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</si>
  <si>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</si>
  <si>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</si>
  <si>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</si>
  <si>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</si>
  <si>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</si>
  <si>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</si>
  <si>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</si>
  <si>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</si>
  <si>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</si>
  <si>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</si>
  <si>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</si>
  <si>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</si>
  <si>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</si>
  <si>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</si>
  <si>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</si>
  <si>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</si>
  <si>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</si>
  <si>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</si>
  <si>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</si>
  <si>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</si>
  <si>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</si>
  <si>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</si>
  <si>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</si>
  <si>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</si>
  <si>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</si>
  <si>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</si>
  <si>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</si>
  <si>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</si>
  <si>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</si>
  <si>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</si>
  <si>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</si>
  <si>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</si>
  <si>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</si>
  <si>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</si>
  <si>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</si>
  <si>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</si>
  <si>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</si>
  <si>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</si>
  <si>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</si>
  <si>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</si>
  <si>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</si>
  <si>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</si>
  <si>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</si>
  <si>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</si>
  <si>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</si>
  <si>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</si>
  <si>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</si>
  <si>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</si>
  <si>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</si>
  <si>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</si>
  <si>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</si>
  <si>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</si>
  <si>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</si>
  <si>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</si>
  <si>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</si>
  <si>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</si>
  <si>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</si>
  <si>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</si>
  <si>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</si>
  <si>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</si>
  <si>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</si>
  <si>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</si>
  <si>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</si>
  <si>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</si>
  <si>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</si>
  <si>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</si>
  <si>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</si>
  <si>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</si>
  <si>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</si>
  <si>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</si>
  <si>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</si>
  <si>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</si>
  <si>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</si>
  <si>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</si>
  <si>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</si>
  <si>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</si>
  <si>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</si>
  <si>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</si>
  <si>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</si>
  <si>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</si>
  <si>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</si>
  <si>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</si>
  <si>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</si>
  <si>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</si>
  <si>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</si>
  <si>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</si>
  <si>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</si>
  <si>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</si>
  <si>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</si>
  <si>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</si>
  <si>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</si>
  <si>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</si>
  <si>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</si>
  <si>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</si>
  <si>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</si>
  <si>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</si>
  <si>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</si>
  <si>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</si>
  <si>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</si>
  <si>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</si>
  <si>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</si>
  <si>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</si>
  <si>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</si>
  <si>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</si>
  <si>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</si>
  <si>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</si>
  <si>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</si>
  <si>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</si>
  <si>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</si>
  <si>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</si>
  <si>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</si>
  <si>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</si>
  <si>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</si>
  <si>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</si>
  <si>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</si>
  <si>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</si>
  <si>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</si>
  <si>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</si>
  <si>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</si>
  <si>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</si>
  <si>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</si>
  <si>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</si>
  <si>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</si>
  <si>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</si>
  <si>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</si>
  <si>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</si>
  <si>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</si>
  <si>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</si>
  <si>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</si>
  <si>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</si>
  <si>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</si>
  <si>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</si>
  <si>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</si>
  <si>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</si>
  <si>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</si>
  <si>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</si>
  <si>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</si>
  <si>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</si>
  <si>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</si>
  <si>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</si>
  <si>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</si>
  <si>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</si>
  <si>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</si>
  <si>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</si>
  <si>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</si>
  <si>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</si>
  <si>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</si>
  <si>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</si>
  <si>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</si>
  <si>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</si>
  <si>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</si>
  <si>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</si>
  <si>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</si>
  <si>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</si>
  <si>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</si>
  <si>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</si>
  <si>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</si>
  <si>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</si>
  <si>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</si>
  <si>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</si>
  <si>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</si>
  <si>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</si>
  <si>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</si>
  <si>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</si>
  <si>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</si>
  <si>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</si>
  <si>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</si>
  <si>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</si>
  <si>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</si>
  <si>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</si>
  <si>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</si>
  <si>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</si>
  <si>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</si>
  <si>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</si>
  <si>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</si>
  <si>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</si>
  <si>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</si>
  <si>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</si>
  <si>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</si>
  <si>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</si>
  <si>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</si>
  <si>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</si>
  <si>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</si>
  <si>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</si>
  <si>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</si>
  <si>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</si>
  <si>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</si>
  <si>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</si>
  <si>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</si>
  <si>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</si>
  <si>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</si>
  <si>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</si>
  <si>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</si>
  <si>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</si>
  <si>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</si>
  <si>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</si>
  <si>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</si>
  <si>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</si>
  <si>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</si>
  <si>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</si>
  <si>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</si>
  <si>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</si>
  <si>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</si>
  <si>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</si>
  <si>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</si>
  <si>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</si>
  <si>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</si>
  <si>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</si>
  <si>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</si>
  <si>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</si>
  <si>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</si>
  <si>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</si>
  <si>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</si>
  <si>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</si>
  <si>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</si>
  <si>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</si>
  <si>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</si>
  <si>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</si>
  <si>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</si>
  <si>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</si>
  <si>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</si>
  <si>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</si>
  <si>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</si>
  <si>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</si>
  <si>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</si>
  <si>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</si>
  <si>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</si>
  <si>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</si>
  <si>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</si>
  <si>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</si>
  <si>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</si>
  <si>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</si>
  <si>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</si>
  <si>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</si>
  <si>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</si>
  <si>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</si>
  <si>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</si>
  <si>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</si>
  <si>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</si>
  <si>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</si>
  <si>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</si>
  <si>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</si>
  <si>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</si>
  <si>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</si>
  <si>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</si>
  <si>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</si>
  <si>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</si>
  <si>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</si>
  <si>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</si>
  <si>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</si>
  <si>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</si>
  <si>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</si>
  <si>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</si>
  <si>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</si>
  <si>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</si>
  <si>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</si>
  <si>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</si>
  <si>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</si>
  <si>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</si>
  <si>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</si>
  <si>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</si>
  <si>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</si>
  <si>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</si>
  <si>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</si>
  <si>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</si>
  <si>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</si>
  <si>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</si>
  <si>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</si>
  <si>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</si>
  <si>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</si>
  <si>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</si>
  <si>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</si>
  <si>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</si>
  <si>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</si>
  <si>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</si>
  <si>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</si>
  <si>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</si>
  <si>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</si>
  <si>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</si>
  <si>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</si>
  <si>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</si>
  <si>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</si>
  <si>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</si>
  <si>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</si>
  <si>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</si>
  <si>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</si>
  <si>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</si>
  <si>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</si>
  <si>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</si>
  <si>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</si>
  <si>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</si>
  <si>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</si>
  <si>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</si>
  <si>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</si>
  <si>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</si>
  <si>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</si>
  <si>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</si>
  <si>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</si>
  <si>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</si>
  <si>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</si>
  <si>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</si>
  <si>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</si>
  <si>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</si>
  <si>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</si>
  <si>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</si>
  <si>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</si>
  <si>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</si>
  <si>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</si>
  <si>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</si>
  <si>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</si>
  <si>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</si>
  <si>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</si>
  <si>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</si>
  <si>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</si>
  <si>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</si>
  <si>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</si>
  <si>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</si>
  <si>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</si>
  <si>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</si>
  <si>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</si>
  <si>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</si>
  <si>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</si>
  <si>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</si>
  <si>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</si>
  <si>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</si>
  <si>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</si>
  <si>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</si>
  <si>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</si>
  <si>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</si>
  <si>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</si>
  <si>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</si>
  <si>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</si>
  <si>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</si>
  <si>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</si>
  <si>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</si>
  <si>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</si>
  <si>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</si>
  <si>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</si>
  <si>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</si>
  <si>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</si>
  <si>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</si>
  <si>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</si>
  <si>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</si>
  <si>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</si>
  <si>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</si>
  <si>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</si>
  <si>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</si>
  <si>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</si>
  <si>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</si>
  <si>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</si>
  <si>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</si>
  <si>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</si>
  <si>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</si>
  <si>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</si>
  <si>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</si>
  <si>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</si>
  <si>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</si>
  <si>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</si>
  <si>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</si>
  <si>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</si>
  <si>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</si>
  <si>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</si>
  <si>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</si>
  <si>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</si>
  <si>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</si>
  <si>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</si>
  <si>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</si>
  <si>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</si>
  <si>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</si>
  <si>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</si>
  <si>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</si>
  <si>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</si>
  <si>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</si>
  <si>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</si>
  <si>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</si>
  <si>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</si>
  <si>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</si>
  <si>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</si>
  <si>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</si>
  <si>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</si>
  <si>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</si>
  <si>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</si>
  <si>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</si>
  <si>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</si>
  <si>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</si>
  <si>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</si>
  <si>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</si>
  <si>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</si>
  <si>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</si>
  <si>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</si>
  <si>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</si>
  <si>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</si>
  <si>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</si>
  <si>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</si>
  <si>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</si>
  <si>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</si>
  <si>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</si>
  <si>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</si>
  <si>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</si>
  <si>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</si>
  <si>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</si>
  <si>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</si>
  <si>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</si>
  <si>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</si>
  <si>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</si>
  <si>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</si>
  <si>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</si>
  <si>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</si>
  <si>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</si>
  <si>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</si>
  <si>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</si>
  <si>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</si>
  <si>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</si>
  <si>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</si>
  <si>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</si>
  <si>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</si>
  <si>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</si>
  <si>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</si>
  <si>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</si>
  <si>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</si>
  <si>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</si>
  <si>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</si>
  <si>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</si>
  <si>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</si>
  <si>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</si>
  <si>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</si>
  <si>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</si>
  <si>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</si>
  <si>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</si>
  <si>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</si>
  <si>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</si>
  <si>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</si>
  <si>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</si>
  <si>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</si>
  <si>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</si>
  <si>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</si>
  <si>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</si>
  <si>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</si>
  <si>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</si>
  <si>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</si>
  <si>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</si>
  <si>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</si>
  <si>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</si>
  <si>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</si>
  <si>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</si>
  <si>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</si>
  <si>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</si>
  <si>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</si>
  <si>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</si>
  <si>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</si>
  <si>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</si>
  <si>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</si>
  <si>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</si>
  <si>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</si>
  <si>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</si>
  <si>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</si>
  <si>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</si>
  <si>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</si>
  <si>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</si>
  <si>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</si>
  <si>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</si>
  <si>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</si>
  <si>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</si>
  <si>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</si>
  <si>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</si>
  <si>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</si>
  <si>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</si>
  <si>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</si>
  <si>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</si>
  <si>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</si>
  <si>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</si>
  <si>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</si>
  <si>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</si>
  <si>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</si>
  <si>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</si>
  <si>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</si>
  <si>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</si>
  <si>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</si>
  <si>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</si>
  <si>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</si>
  <si>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</si>
  <si>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</si>
  <si>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</si>
  <si>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</si>
  <si>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</si>
  <si>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</si>
  <si>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</si>
  <si>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</si>
  <si>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</si>
  <si>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</si>
  <si>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</si>
  <si>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</si>
  <si>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</si>
  <si>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</si>
  <si>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</si>
  <si>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</si>
  <si>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</si>
  <si>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</si>
  <si>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</si>
  <si>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</si>
  <si>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</si>
  <si>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</si>
  <si>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</si>
  <si>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</si>
  <si>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</si>
  <si>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</si>
  <si>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</si>
  <si>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</si>
  <si>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</si>
  <si>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</si>
  <si>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</si>
  <si>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</si>
  <si>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</si>
  <si>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</si>
  <si>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</si>
  <si>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</si>
  <si>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</si>
  <si>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</si>
  <si>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</si>
  <si>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</si>
  <si>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</si>
  <si>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</si>
  <si>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</si>
  <si>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</si>
  <si>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</si>
  <si>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</si>
  <si>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</si>
  <si>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</si>
  <si>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</si>
  <si>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</si>
  <si>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</si>
  <si>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</si>
  <si>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</si>
  <si>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</si>
  <si>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</si>
  <si>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</si>
  <si>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</si>
  <si>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</si>
  <si>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</si>
  <si>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</si>
  <si>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</si>
  <si>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</si>
  <si>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</si>
  <si>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</si>
  <si>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</si>
  <si>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</si>
  <si>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</si>
  <si>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</si>
  <si>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</si>
  <si>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</si>
  <si>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</si>
  <si>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</si>
  <si>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</si>
  <si>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</si>
  <si>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</si>
  <si>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</si>
  <si>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</si>
  <si>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</si>
  <si>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</si>
  <si>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</si>
  <si>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</si>
  <si>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</si>
  <si>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</si>
  <si>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</si>
  <si>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</si>
  <si>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</si>
  <si>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</si>
  <si>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</si>
  <si>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</si>
  <si>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</si>
  <si>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</si>
  <si>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</si>
  <si>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</si>
  <si>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</si>
  <si>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</si>
  <si>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</si>
  <si>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</si>
  <si>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</si>
  <si>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</si>
  <si>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</si>
  <si>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</si>
  <si>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</si>
  <si>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</si>
  <si>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</si>
  <si>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</si>
  <si>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</si>
  <si>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</si>
  <si>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</si>
  <si>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</si>
  <si>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</si>
  <si>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</si>
  <si>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</si>
  <si>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</si>
  <si>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</si>
  <si>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</si>
  <si>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</si>
  <si>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</si>
  <si>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</si>
  <si>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</si>
  <si>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</si>
  <si>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</si>
  <si>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</si>
  <si>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</si>
  <si>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</si>
  <si>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</si>
  <si>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</si>
  <si>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</si>
  <si>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</si>
  <si>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</si>
  <si>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</si>
  <si>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</si>
  <si>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</si>
  <si>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</si>
  <si>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</si>
  <si>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</si>
  <si>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</si>
  <si>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</si>
  <si>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</si>
  <si>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</si>
  <si>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</si>
  <si>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</si>
  <si>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</si>
  <si>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</si>
  <si>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</si>
  <si>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</si>
  <si>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</si>
  <si>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</si>
  <si>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</si>
  <si>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</si>
  <si>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</si>
  <si>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</si>
  <si>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</si>
  <si>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</si>
  <si>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</si>
  <si>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</si>
  <si>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</si>
  <si>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</si>
  <si>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</si>
  <si>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</si>
  <si>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</si>
  <si>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</si>
  <si>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</si>
  <si>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</si>
  <si>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</si>
  <si>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</si>
  <si>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</si>
  <si>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</si>
  <si>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</si>
  <si>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</si>
  <si>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</si>
  <si>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</si>
  <si>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</si>
  <si>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</si>
  <si>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</si>
  <si>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</si>
  <si>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</si>
  <si>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</si>
  <si>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</si>
  <si>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</si>
  <si>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</si>
  <si>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</si>
  <si>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</si>
  <si>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</si>
  <si>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</si>
  <si>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</si>
  <si>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</si>
  <si>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</si>
  <si>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</si>
  <si>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</si>
  <si>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</si>
  <si>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</si>
  <si>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</si>
  <si>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</si>
  <si>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</si>
  <si>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</si>
  <si>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</si>
  <si>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</si>
  <si>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</si>
  <si>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</si>
  <si>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</si>
  <si>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</si>
  <si>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</si>
  <si>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</si>
  <si>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</si>
  <si>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</si>
  <si>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</si>
  <si>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</si>
  <si>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</si>
  <si>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</si>
  <si>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</si>
  <si>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</si>
  <si>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</si>
  <si>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</si>
  <si>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</si>
  <si>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</si>
  <si>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</si>
  <si>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</si>
  <si>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</si>
  <si>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</si>
  <si>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</si>
  <si>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</si>
  <si>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</si>
  <si>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</si>
  <si>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</si>
  <si>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</si>
  <si>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</si>
  <si>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</si>
  <si>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</si>
  <si>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</si>
  <si>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</si>
  <si>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</si>
  <si>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</si>
  <si>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</si>
  <si>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</si>
  <si>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</si>
  <si>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</si>
  <si>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</si>
  <si>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</si>
  <si>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</si>
  <si>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</si>
  <si>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</si>
  <si>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</si>
  <si>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</si>
  <si>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</si>
  <si>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</si>
  <si>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</si>
  <si>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</si>
  <si>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</si>
  <si>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</si>
  <si>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</si>
  <si>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</si>
  <si>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</si>
  <si>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</si>
  <si>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</si>
  <si>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</si>
  <si>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</si>
  <si>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</si>
  <si>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</si>
  <si>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</si>
  <si>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</si>
  <si>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</si>
  <si>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</si>
  <si>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</si>
  <si>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</si>
  <si>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</si>
  <si>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</si>
  <si>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</si>
  <si>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</si>
  <si>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</si>
  <si>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</si>
  <si>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</si>
  <si>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</si>
  <si>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</si>
  <si>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</si>
  <si>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</si>
  <si>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</si>
  <si>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</si>
  <si>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</si>
  <si>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</si>
  <si>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</si>
  <si>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</si>
  <si>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</si>
  <si>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</si>
  <si>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</si>
  <si>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</si>
  <si>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</si>
  <si>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</si>
  <si>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</si>
  <si>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</si>
  <si>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</si>
  <si>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</si>
  <si>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</si>
  <si>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</si>
  <si>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</si>
  <si>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</si>
  <si>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</si>
  <si>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</si>
  <si>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</si>
  <si>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</si>
  <si>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</si>
  <si>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</si>
  <si>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</si>
  <si>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</si>
  <si>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</si>
  <si>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</si>
  <si>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</si>
  <si>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</si>
  <si>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</si>
  <si>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</si>
  <si>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</si>
  <si>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</si>
  <si>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</si>
  <si>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</si>
  <si>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</si>
  <si>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</si>
  <si>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</si>
  <si>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</si>
  <si>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</si>
  <si>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</si>
  <si>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</si>
  <si>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</si>
  <si>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</si>
  <si>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</si>
  <si>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</si>
  <si>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</si>
  <si>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</si>
  <si>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</si>
  <si>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</si>
  <si>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</si>
  <si>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</si>
  <si>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</si>
  <si>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</si>
  <si>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</si>
  <si>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</si>
  <si>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</si>
  <si>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</si>
  <si>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</si>
  <si>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</si>
  <si>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</si>
  <si>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</si>
  <si>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</si>
  <si>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</si>
  <si>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</si>
  <si>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</si>
  <si>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</si>
  <si>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</si>
  <si>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</si>
  <si>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</si>
  <si>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</si>
  <si>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</si>
  <si>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</si>
  <si>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</si>
  <si>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</si>
  <si>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</si>
  <si>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</si>
  <si>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</si>
  <si>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</si>
  <si>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</si>
  <si>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</si>
  <si>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</si>
  <si>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</si>
  <si>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</si>
  <si>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</si>
  <si>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</si>
  <si>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</si>
  <si>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</si>
  <si>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</si>
  <si>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</si>
  <si>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</si>
  <si>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</si>
  <si>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</si>
  <si>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</si>
  <si>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</si>
  <si>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</si>
  <si>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</si>
  <si>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</si>
  <si>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</si>
  <si>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</si>
  <si>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</si>
  <si>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</si>
  <si>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</si>
  <si>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</si>
  <si>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</si>
  <si>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</si>
  <si>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</si>
  <si>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</si>
  <si>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</si>
  <si>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</si>
  <si>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</si>
  <si>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</si>
  <si>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</si>
  <si>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</si>
  <si>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</si>
  <si>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</si>
  <si>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</si>
  <si>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</si>
  <si>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</si>
  <si>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</si>
  <si>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</si>
  <si>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</si>
  <si>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</si>
  <si>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</si>
  <si>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</si>
  <si>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</si>
  <si>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</si>
  <si>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</si>
  <si>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</si>
  <si>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</si>
  <si>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</si>
  <si>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</si>
  <si>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</si>
  <si>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</si>
  <si>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</si>
  <si>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</si>
  <si>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</si>
  <si>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</si>
  <si>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</si>
  <si>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</si>
  <si>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</si>
  <si>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</si>
  <si>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</si>
  <si>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</si>
  <si>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</si>
  <si>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</si>
  <si>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</si>
  <si>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</si>
  <si>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</si>
  <si>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</si>
  <si>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</si>
  <si>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</si>
  <si>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</si>
  <si>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</si>
  <si>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</si>
  <si>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</si>
  <si>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</si>
  <si>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</si>
  <si>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</si>
  <si>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</si>
  <si>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</si>
  <si>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</si>
  <si>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</si>
  <si>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</si>
  <si>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</si>
  <si>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</si>
  <si>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</si>
  <si>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</si>
  <si>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</si>
  <si>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</si>
  <si>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</si>
  <si>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</si>
  <si>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</si>
  <si>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</si>
  <si>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</si>
  <si>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</si>
  <si>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</si>
  <si>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</si>
  <si>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</si>
  <si>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</si>
  <si>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</si>
  <si>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</si>
  <si>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</si>
  <si>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</si>
  <si>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</si>
  <si>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</si>
  <si>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</si>
  <si>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</si>
  <si>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</si>
  <si>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</si>
  <si>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</si>
  <si>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</si>
  <si>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</si>
  <si>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</si>
  <si>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</si>
  <si>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</si>
  <si>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</si>
  <si>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</si>
  <si>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</si>
  <si>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</si>
  <si>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</si>
  <si>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</si>
  <si>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</si>
  <si>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</si>
  <si>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</si>
  <si>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</si>
  <si>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</si>
  <si>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</si>
  <si>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</si>
  <si>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</si>
  <si>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</si>
  <si>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</si>
  <si>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</si>
  <si>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</si>
  <si>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</si>
  <si>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</si>
  <si>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</si>
  <si>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</si>
  <si>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</si>
  <si>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</si>
  <si>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</si>
  <si>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</si>
  <si>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</si>
  <si>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</si>
  <si>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</si>
  <si>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</si>
  <si>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</si>
  <si>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</si>
  <si>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</si>
  <si>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</si>
  <si>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</si>
  <si>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</si>
  <si>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</si>
  <si>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</si>
  <si>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</si>
  <si>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</si>
  <si>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</si>
  <si>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</si>
  <si>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</si>
  <si>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</si>
  <si>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</si>
  <si>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</si>
  <si>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</si>
  <si>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</si>
  <si>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</si>
  <si>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</si>
  <si>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</si>
  <si>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</si>
  <si>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</si>
  <si>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</si>
  <si>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</si>
  <si>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</si>
  <si>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</si>
  <si>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</si>
  <si>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</si>
  <si>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</si>
  <si>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</si>
  <si>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</si>
  <si>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</si>
  <si>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</si>
  <si>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</si>
  <si>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</si>
  <si>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</si>
  <si>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</si>
  <si>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</si>
  <si>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</si>
  <si>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</si>
  <si>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</si>
  <si>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</si>
  <si>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</si>
  <si>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</si>
  <si>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</si>
  <si>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</si>
  <si>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</si>
  <si>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</si>
  <si>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</si>
  <si>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</si>
  <si>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</si>
  <si>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</si>
  <si>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</si>
  <si>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</si>
  <si>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</si>
  <si>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</si>
  <si>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</si>
  <si>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</si>
  <si>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</si>
  <si>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</si>
  <si>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</si>
  <si>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</si>
  <si>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</si>
  <si>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</si>
  <si>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</si>
  <si>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</si>
  <si>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</si>
  <si>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</si>
  <si>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</si>
  <si>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</si>
  <si>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</si>
  <si>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</si>
  <si>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</si>
  <si>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</si>
  <si>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</si>
  <si>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</si>
  <si>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</si>
  <si>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</si>
  <si>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</si>
  <si>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</si>
  <si>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</si>
  <si>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</si>
  <si>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</si>
  <si>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</si>
  <si>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</si>
  <si>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</si>
  <si>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</si>
  <si>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</si>
  <si>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</si>
  <si>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</si>
  <si>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</si>
  <si>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</si>
  <si>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</si>
  <si>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</si>
  <si>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</si>
  <si>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</si>
  <si>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</si>
  <si>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</si>
  <si>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</si>
  <si>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</si>
  <si>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</si>
  <si>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</si>
  <si>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</si>
  <si>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</si>
  <si>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</si>
  <si>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</si>
  <si>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</si>
  <si>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</si>
  <si>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</si>
  <si>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</si>
  <si>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</si>
  <si>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</si>
  <si>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</si>
  <si>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</si>
  <si>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</si>
  <si>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</si>
  <si>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</si>
  <si>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</si>
  <si>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</si>
  <si>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</si>
  <si>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</si>
  <si>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</si>
  <si>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</si>
  <si>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</si>
  <si>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</si>
  <si>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</si>
  <si>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</si>
  <si>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</si>
  <si>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</si>
  <si>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</si>
  <si>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</si>
  <si>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</si>
  <si>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</si>
  <si>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</si>
  <si>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</si>
  <si>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</si>
  <si>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</si>
  <si>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</si>
  <si>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</si>
  <si>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</si>
  <si>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</si>
  <si>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</si>
  <si>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</si>
  <si>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</si>
  <si>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</si>
  <si>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</si>
  <si>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</si>
  <si>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</si>
  <si>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</si>
  <si>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</si>
  <si>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</si>
  <si>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</si>
  <si>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</si>
  <si>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</si>
  <si>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</si>
  <si>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</si>
  <si>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</si>
  <si>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</si>
  <si>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</si>
  <si>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</si>
  <si>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</si>
  <si>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</si>
  <si>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</si>
  <si>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</si>
  <si>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</si>
  <si>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</si>
  <si>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</si>
  <si>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</si>
  <si>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</si>
  <si>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</si>
  <si>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</si>
  <si>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</si>
  <si>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</si>
  <si>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</si>
  <si>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</si>
  <si>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</si>
  <si>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</si>
  <si>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</si>
  <si>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</si>
  <si>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</si>
  <si>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</si>
  <si>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</si>
  <si>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</si>
  <si>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</si>
  <si>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</si>
  <si>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</si>
  <si>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</si>
  <si>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</si>
  <si>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</si>
  <si>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</si>
  <si>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</si>
  <si>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</si>
  <si>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</si>
  <si>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</si>
  <si>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</si>
  <si>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</si>
  <si>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</si>
  <si>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</si>
  <si>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</si>
  <si>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</si>
  <si>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</si>
  <si>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</si>
  <si>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</si>
  <si>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</si>
  <si>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</si>
  <si>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</si>
  <si>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</si>
  <si>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</si>
  <si>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</si>
  <si>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</si>
  <si>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</si>
  <si>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</si>
  <si>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</si>
  <si>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</si>
  <si>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</si>
  <si>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</si>
  <si>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</si>
  <si>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</si>
  <si>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</si>
  <si>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</si>
  <si>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</si>
  <si>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</si>
  <si>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</si>
  <si>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</si>
  <si>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</si>
  <si>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</si>
  <si>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</si>
  <si>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</si>
  <si>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</si>
  <si>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</si>
  <si>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</si>
  <si>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</si>
  <si>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</si>
  <si>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</si>
  <si>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</si>
  <si>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</si>
  <si>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</si>
  <si>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</si>
  <si>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</si>
  <si>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</si>
  <si>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</si>
  <si>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</si>
  <si>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</si>
  <si>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</si>
  <si>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</si>
  <si>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</si>
  <si>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</si>
  <si>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</si>
  <si>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</si>
  <si>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</si>
  <si>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</si>
  <si>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</si>
  <si>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</si>
  <si>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</si>
  <si>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</si>
  <si>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</si>
  <si>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</si>
  <si>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</si>
  <si>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</si>
  <si>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</si>
  <si>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</si>
  <si>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</si>
  <si>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</si>
  <si>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</si>
  <si>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</si>
  <si>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</si>
  <si>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</si>
  <si>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</si>
  <si>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</si>
  <si>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</si>
  <si>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</si>
  <si>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</si>
  <si>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</si>
  <si>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</si>
  <si>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</si>
  <si>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</si>
  <si>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</si>
  <si>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</si>
  <si>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</si>
  <si>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</si>
  <si>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</si>
  <si>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</si>
  <si>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</si>
  <si>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</si>
  <si>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</si>
  <si>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</si>
  <si>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</si>
  <si>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</si>
  <si>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</si>
  <si>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</si>
  <si>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</si>
  <si>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</si>
  <si>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</si>
  <si>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</si>
  <si>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</si>
  <si>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</si>
  <si>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</si>
  <si>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</si>
  <si>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</si>
  <si>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</si>
  <si>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</si>
  <si>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</si>
  <si>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</si>
  <si>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</si>
  <si>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</si>
  <si>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</si>
  <si>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</si>
  <si>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</si>
  <si>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</si>
  <si>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</si>
  <si>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</si>
  <si>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</si>
  <si>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</si>
  <si>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</si>
  <si>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</si>
  <si>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</si>
  <si>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</si>
  <si>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</si>
  <si>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</si>
  <si>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</si>
  <si>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</si>
  <si>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</si>
  <si>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</si>
  <si>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</si>
  <si>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</si>
  <si>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</si>
  <si>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</si>
  <si>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</si>
  <si>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</si>
  <si>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</si>
  <si>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</si>
  <si>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</si>
  <si>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</si>
  <si>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</si>
  <si>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</si>
  <si>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</si>
  <si>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</si>
  <si>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</si>
  <si>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</si>
  <si>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</si>
  <si>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</si>
  <si>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</si>
  <si>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</si>
  <si>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</si>
  <si>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</si>
  <si>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</si>
  <si>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</si>
  <si>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</si>
  <si>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</si>
  <si>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</si>
  <si>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</si>
  <si>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</si>
  <si>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</si>
  <si>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</si>
  <si>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</si>
  <si>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</si>
  <si>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</si>
  <si>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</si>
  <si>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</si>
  <si>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</si>
  <si>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</si>
  <si>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</si>
  <si>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</si>
  <si>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</si>
  <si>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</si>
  <si>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</si>
  <si>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</si>
  <si>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</si>
  <si>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</si>
  <si>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</si>
  <si>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</si>
  <si>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</si>
  <si>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</si>
  <si>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</si>
  <si>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</si>
  <si>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</si>
  <si>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</si>
  <si>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</si>
  <si>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</si>
  <si>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</si>
  <si>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</si>
  <si>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</si>
  <si>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</si>
  <si>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</si>
  <si>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</si>
  <si>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</si>
  <si>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</si>
  <si>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</si>
  <si>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</si>
  <si>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</si>
  <si>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</si>
  <si>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</si>
  <si>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</si>
  <si>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</si>
  <si>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</si>
  <si>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</si>
  <si>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</si>
  <si>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</si>
  <si>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</si>
  <si>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</si>
  <si>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</si>
  <si>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</si>
  <si>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</si>
  <si>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</si>
  <si>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</si>
  <si>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</si>
  <si>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</si>
  <si>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</si>
  <si>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</si>
  <si>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</si>
  <si>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</si>
  <si>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</si>
  <si>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</si>
  <si>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</si>
  <si>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</si>
  <si>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</si>
  <si>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</si>
  <si>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</si>
  <si>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</si>
  <si>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</si>
  <si>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</si>
  <si>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</si>
  <si>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</si>
  <si>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</si>
  <si>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</si>
  <si>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</si>
  <si>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</si>
  <si>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</si>
  <si>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</si>
  <si>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</si>
  <si>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</si>
  <si>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</si>
  <si>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</si>
  <si>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</si>
  <si>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</si>
  <si>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</si>
  <si>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</si>
  <si>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</si>
  <si>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</si>
  <si>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</si>
  <si>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</si>
  <si>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</si>
  <si>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</si>
  <si>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</si>
  <si>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</si>
  <si>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</si>
  <si>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</si>
  <si>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</si>
  <si>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</si>
  <si>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</si>
  <si>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</si>
  <si>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</si>
  <si>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</si>
  <si>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</si>
  <si>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</si>
  <si>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</si>
  <si>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</si>
  <si>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</si>
  <si>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</si>
  <si>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</si>
  <si>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</si>
  <si>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</si>
  <si>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</si>
  <si>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</si>
  <si>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</si>
  <si>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</si>
  <si>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</si>
  <si>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</si>
  <si>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</si>
  <si>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</si>
  <si>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</si>
  <si>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</si>
  <si>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</si>
  <si>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</si>
  <si>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</si>
  <si>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</si>
  <si>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</si>
  <si>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</si>
  <si>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</si>
  <si>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</si>
  <si>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</si>
  <si>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</si>
  <si>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</si>
  <si>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</si>
  <si>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</si>
  <si>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</si>
  <si>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</si>
  <si>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</si>
  <si>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</si>
  <si>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</si>
  <si>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</si>
  <si>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</si>
  <si>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</si>
  <si>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</si>
  <si>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</si>
  <si>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</si>
  <si>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</si>
  <si>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</si>
  <si>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</si>
  <si>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</si>
  <si>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</si>
  <si>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</si>
  <si>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</si>
  <si>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</si>
  <si>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</si>
  <si>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</si>
  <si>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</si>
  <si>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</si>
  <si>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</si>
  <si>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</si>
  <si>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</si>
  <si>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</si>
  <si>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</si>
  <si>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</si>
  <si>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</si>
  <si>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</si>
  <si>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</si>
  <si>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</si>
  <si>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</si>
  <si>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</si>
  <si>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</si>
  <si>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</si>
  <si>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</si>
  <si>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</si>
  <si>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</si>
  <si>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</si>
  <si>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</si>
  <si>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</si>
  <si>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</si>
  <si>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</si>
  <si>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</si>
  <si>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</si>
  <si>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</si>
  <si>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</si>
  <si>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</si>
  <si>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</si>
  <si>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</si>
  <si>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</si>
  <si>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</si>
  <si>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</si>
  <si>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</si>
  <si>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</si>
  <si>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</si>
  <si>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</si>
  <si>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</si>
  <si>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</si>
  <si>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</si>
  <si>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</si>
  <si>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</si>
  <si>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</si>
  <si>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</si>
  <si>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</si>
  <si>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</si>
  <si>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</si>
  <si>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</si>
  <si>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</si>
  <si>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</si>
  <si>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</si>
  <si>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</si>
  <si>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</si>
  <si>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</si>
  <si>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</si>
  <si>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</si>
  <si>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</si>
  <si>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</si>
  <si>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</si>
  <si>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</si>
  <si>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</si>
  <si>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</si>
  <si>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</si>
  <si>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</si>
  <si>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</si>
  <si>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</si>
  <si>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</si>
  <si>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</si>
  <si>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</si>
  <si>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</si>
  <si>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</si>
  <si>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</si>
  <si>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</si>
  <si>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</si>
  <si>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</si>
  <si>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</si>
  <si>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</si>
  <si>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</si>
  <si>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</si>
  <si>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</si>
  <si>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</si>
  <si>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</si>
  <si>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</si>
  <si>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</si>
  <si>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</si>
  <si>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</si>
  <si>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</si>
  <si>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</si>
  <si>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</si>
  <si>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</si>
  <si>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</si>
  <si>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</si>
  <si>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</si>
  <si>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</si>
  <si>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</si>
  <si>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</si>
  <si>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</si>
  <si>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</si>
  <si>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</si>
  <si>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</si>
  <si>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</si>
  <si>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</si>
  <si>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</si>
  <si>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</si>
  <si>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</si>
  <si>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</si>
  <si>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</si>
  <si>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</si>
  <si>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</si>
  <si>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</si>
  <si>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</si>
  <si>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</si>
  <si>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</si>
  <si>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</si>
  <si>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</si>
  <si>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</si>
  <si>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</si>
  <si>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</si>
  <si>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</si>
  <si>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</si>
  <si>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</si>
  <si>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</si>
  <si>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</si>
  <si>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</si>
  <si>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</si>
  <si>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</si>
  <si>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</si>
  <si>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</si>
  <si>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</si>
  <si>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</si>
  <si>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</si>
  <si>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</si>
  <si>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</si>
  <si>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</si>
  <si>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</si>
  <si>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</si>
  <si>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</si>
  <si>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</si>
  <si>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</si>
  <si>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</si>
  <si>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</si>
  <si>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</si>
  <si>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</si>
  <si>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</si>
  <si>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</si>
  <si>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</si>
  <si>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</si>
  <si>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</si>
  <si>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</si>
  <si>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</si>
  <si>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</si>
  <si>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</si>
  <si>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</si>
  <si>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</si>
  <si>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</si>
  <si>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</si>
  <si>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</si>
  <si>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</si>
  <si>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</si>
  <si>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</si>
  <si>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</si>
  <si>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</si>
  <si>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</si>
  <si>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</si>
  <si>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</si>
  <si>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</si>
  <si>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</si>
  <si>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</si>
  <si>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</si>
  <si>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</si>
  <si>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</si>
  <si>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</si>
  <si>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</si>
  <si>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</si>
  <si>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</si>
  <si>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</si>
  <si>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</si>
  <si>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</si>
  <si>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</si>
  <si>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</si>
  <si>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</si>
  <si>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</si>
  <si>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</si>
  <si>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</si>
  <si>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</si>
  <si>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</si>
  <si>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</si>
  <si>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</si>
  <si>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</si>
  <si>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</si>
  <si>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</si>
  <si>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</si>
  <si>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</si>
  <si>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</si>
  <si>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</si>
  <si>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</si>
  <si>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</si>
  <si>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</si>
  <si>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</si>
  <si>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</si>
  <si>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</si>
  <si>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</si>
  <si>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</si>
  <si>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</si>
  <si>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</si>
  <si>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</si>
  <si>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</si>
  <si>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</si>
  <si>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</si>
  <si>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</si>
  <si>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</si>
  <si>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</si>
  <si>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</si>
  <si>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</si>
  <si>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</si>
  <si>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</si>
  <si>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</si>
  <si>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</si>
  <si>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</si>
  <si>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</si>
  <si>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</si>
  <si>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</si>
  <si>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</si>
  <si>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</si>
  <si>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</si>
  <si>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</si>
  <si>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</si>
  <si>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</si>
  <si>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</si>
  <si>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</si>
  <si>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</si>
  <si>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</si>
  <si>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</si>
  <si>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</si>
  <si>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</si>
  <si>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</si>
  <si>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</si>
  <si>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</si>
  <si>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</si>
  <si>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</si>
  <si>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</si>
  <si>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</si>
  <si>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</si>
  <si>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</si>
  <si>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</si>
  <si>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</si>
  <si>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</si>
  <si>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</si>
  <si>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</si>
  <si>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</si>
  <si>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</si>
  <si>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</si>
  <si>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</si>
  <si>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</si>
  <si>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</si>
  <si>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</si>
  <si>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</si>
  <si>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</si>
  <si>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</si>
  <si>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</si>
  <si>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</si>
  <si>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</si>
  <si>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</si>
  <si>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</si>
  <si>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</si>
  <si>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</si>
  <si>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</si>
  <si>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</si>
  <si>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</si>
  <si>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</si>
  <si>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</si>
  <si>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</si>
  <si>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</si>
  <si>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</si>
  <si>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</si>
  <si>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</si>
  <si>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</si>
  <si>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</si>
  <si>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</si>
  <si>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</si>
  <si>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</si>
  <si>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</si>
  <si>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</si>
  <si>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</si>
  <si>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</si>
  <si>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</si>
  <si>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</si>
  <si>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</si>
  <si>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</si>
  <si>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</si>
  <si>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</si>
  <si>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</si>
  <si>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</si>
  <si>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</si>
  <si>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</si>
  <si>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</si>
  <si>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</si>
  <si>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</si>
  <si>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</si>
  <si>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</si>
  <si>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</si>
  <si>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</si>
  <si>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</si>
  <si>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</si>
  <si>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</si>
  <si>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</si>
  <si>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</si>
  <si>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</si>
  <si>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</si>
  <si>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</si>
  <si>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</si>
  <si>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</si>
  <si>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</si>
  <si>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</si>
  <si>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</si>
  <si>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</si>
  <si>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</si>
  <si>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</si>
  <si>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</si>
  <si>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</si>
  <si>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</si>
  <si>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</si>
  <si>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</si>
  <si>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</si>
  <si>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</si>
  <si>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</si>
  <si>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</si>
  <si>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</si>
  <si>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</si>
  <si>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</si>
  <si>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</si>
  <si>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</si>
  <si>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</si>
  <si>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</si>
  <si>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</si>
  <si>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</si>
  <si>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</si>
  <si>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</si>
  <si>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</si>
  <si>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</si>
  <si>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</si>
  <si>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</si>
  <si>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</si>
  <si>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</si>
  <si>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</si>
  <si>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</si>
  <si>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</si>
  <si>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</si>
  <si>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</si>
  <si>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</si>
  <si>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</si>
  <si>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</si>
  <si>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</si>
  <si>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</si>
  <si>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</si>
  <si>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</si>
  <si>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</si>
  <si>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</si>
  <si>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</si>
  <si>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</si>
  <si>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</si>
  <si>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</si>
  <si>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</si>
  <si>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</si>
  <si>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</si>
  <si>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</si>
  <si>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</si>
  <si>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</si>
  <si>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</si>
  <si>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</si>
  <si>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</si>
  <si>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</si>
  <si>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</si>
  <si>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</si>
  <si>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</si>
  <si>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</si>
  <si>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</si>
  <si>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</si>
  <si>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</si>
  <si>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</si>
  <si>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</si>
  <si>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</si>
  <si>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</si>
  <si>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</si>
  <si>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</si>
  <si>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</si>
  <si>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</si>
  <si>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</si>
  <si>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</si>
  <si>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</si>
  <si>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</si>
  <si>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</si>
  <si>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</si>
  <si>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</si>
  <si>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</si>
  <si>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</si>
  <si>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</si>
  <si>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</si>
  <si>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</si>
  <si>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</si>
  <si>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</si>
  <si>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</si>
  <si>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</si>
  <si>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</si>
  <si>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</si>
  <si>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</si>
  <si>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</si>
  <si>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</si>
  <si>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</si>
  <si>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</si>
  <si>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</si>
  <si>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</si>
  <si>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</si>
  <si>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</si>
  <si>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</si>
  <si>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</si>
  <si>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</si>
  <si>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</si>
  <si>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</si>
  <si>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</si>
  <si>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</si>
  <si>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</si>
  <si>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</si>
  <si>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</si>
  <si>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</si>
  <si>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</si>
  <si>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</si>
  <si>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</si>
  <si>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</si>
  <si>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</si>
  <si>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</si>
  <si>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</si>
  <si>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</si>
  <si>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</si>
  <si>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</si>
  <si>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</si>
  <si>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</si>
  <si>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</si>
  <si>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</si>
  <si>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</si>
  <si>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</si>
  <si>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</si>
  <si>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</si>
  <si>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</si>
  <si>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</si>
  <si>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</si>
  <si>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</si>
  <si>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</si>
  <si>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</si>
  <si>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</si>
  <si>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</si>
  <si>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</si>
  <si>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</si>
  <si>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</si>
  <si>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</si>
  <si>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</si>
  <si>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</si>
  <si>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</si>
  <si>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</si>
  <si>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</si>
  <si>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</si>
  <si>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</si>
  <si>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</si>
  <si>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</si>
  <si>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</si>
  <si>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</si>
  <si>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</si>
  <si>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</si>
  <si>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</si>
  <si>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</si>
  <si>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</si>
  <si>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</si>
  <si>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</si>
  <si>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</si>
  <si>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</si>
  <si>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</si>
  <si>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</si>
  <si>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</si>
  <si>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</si>
  <si>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</si>
  <si>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</si>
  <si>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</si>
  <si>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</si>
  <si>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</si>
  <si>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</si>
  <si>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</si>
  <si>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</si>
  <si>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</si>
  <si>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</si>
  <si>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</si>
  <si>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</si>
  <si>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</si>
  <si>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</si>
  <si>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</si>
  <si>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</si>
  <si>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</si>
  <si>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</si>
  <si>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</si>
  <si>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</si>
  <si>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</si>
  <si>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</si>
  <si>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</si>
  <si>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</si>
  <si>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</si>
  <si>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</si>
  <si>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</si>
  <si>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</si>
  <si>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</si>
  <si>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</si>
  <si>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</si>
  <si>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</si>
  <si>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</si>
  <si>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</si>
  <si>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</si>
  <si>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</si>
  <si>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</si>
  <si>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</si>
  <si>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</si>
  <si>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</si>
  <si>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</si>
  <si>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</si>
  <si>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</si>
  <si>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</si>
  <si>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</si>
  <si>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</si>
  <si>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</si>
  <si>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</si>
  <si>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</si>
  <si>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</si>
  <si>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</si>
  <si>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</si>
  <si>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</si>
  <si>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</si>
  <si>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</si>
  <si>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</si>
  <si>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</si>
  <si>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</si>
  <si>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</si>
  <si>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</si>
  <si>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</si>
  <si>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</si>
  <si>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</si>
  <si>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</si>
  <si>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</si>
  <si>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</si>
  <si>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</si>
  <si>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</si>
  <si>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</si>
  <si>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</si>
  <si>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</si>
  <si>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</si>
  <si>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</si>
  <si>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</si>
  <si>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</si>
  <si>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</si>
  <si>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</si>
  <si>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</si>
  <si>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</si>
  <si>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</si>
  <si>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</si>
  <si>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</si>
  <si>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</si>
  <si>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</si>
  <si>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</si>
  <si>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</si>
  <si>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</si>
  <si>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</si>
  <si>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</si>
  <si>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</si>
  <si>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</si>
  <si>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</si>
  <si>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</si>
  <si>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</si>
  <si>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</si>
  <si>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</si>
  <si>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</si>
  <si>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</si>
  <si>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</si>
  <si>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</si>
  <si>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</si>
  <si>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</si>
  <si>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</si>
  <si>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</si>
  <si>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</si>
  <si>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</si>
  <si>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</si>
  <si>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</si>
  <si>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</si>
  <si>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</si>
  <si>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</si>
  <si>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</si>
  <si>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</si>
  <si>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</si>
  <si>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</si>
  <si>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</si>
  <si>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</si>
  <si>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</si>
  <si>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</si>
  <si>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</si>
  <si>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</si>
  <si>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</si>
  <si>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</si>
  <si>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</si>
  <si>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</si>
  <si>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</si>
  <si>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</si>
  <si>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</si>
  <si>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</si>
  <si>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</si>
  <si>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</si>
  <si>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</si>
  <si>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</si>
  <si>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</si>
  <si>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</si>
  <si>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</si>
  <si>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</si>
  <si>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</si>
  <si>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</si>
  <si>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</si>
  <si>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</si>
  <si>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</si>
  <si>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</si>
  <si>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</si>
  <si>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</si>
  <si>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</si>
  <si>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</si>
  <si>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</si>
  <si>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</si>
  <si>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</si>
  <si>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</si>
  <si>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</si>
  <si>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</si>
  <si>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</si>
  <si>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</si>
  <si>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</si>
  <si>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</si>
  <si>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</si>
  <si>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</si>
  <si>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</si>
  <si>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</si>
  <si>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</si>
  <si>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</si>
  <si>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</si>
  <si>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</si>
  <si>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</si>
  <si>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</si>
  <si>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</si>
  <si>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</si>
  <si>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</si>
  <si>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</si>
  <si>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</si>
  <si>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</si>
  <si>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</si>
  <si>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</si>
  <si>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</si>
  <si>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</si>
  <si>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</si>
  <si>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</si>
  <si>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</si>
  <si>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</si>
  <si>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</si>
  <si>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</si>
  <si>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</si>
  <si>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</si>
  <si>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</si>
  <si>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</si>
  <si>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</si>
  <si>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</si>
  <si>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</si>
  <si>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</si>
  <si>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</si>
  <si>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</si>
  <si>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</si>
  <si>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</si>
  <si>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</si>
  <si>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</si>
  <si>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</si>
  <si>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</si>
  <si>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</si>
  <si>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</si>
  <si>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</si>
  <si>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</si>
  <si>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</si>
  <si>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</si>
  <si>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</si>
  <si>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</si>
  <si>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</si>
  <si>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</si>
  <si>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</si>
  <si>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</si>
  <si>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</si>
  <si>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</si>
  <si>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</si>
  <si>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</si>
  <si>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</si>
  <si>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</si>
  <si>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</si>
  <si>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</si>
  <si>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</si>
  <si>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</si>
  <si>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</si>
  <si>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</si>
  <si>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</si>
  <si>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</si>
  <si>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</si>
  <si>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</si>
  <si>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</si>
  <si>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</si>
  <si>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</si>
  <si>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</si>
  <si>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</si>
  <si>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</si>
  <si>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</si>
  <si>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</si>
  <si>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</si>
  <si>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</si>
  <si>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</si>
  <si>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</si>
  <si>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</si>
  <si>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</si>
  <si>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</si>
  <si>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</si>
  <si>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</si>
  <si>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</si>
  <si>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</si>
  <si>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</si>
  <si>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</si>
  <si>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</si>
  <si>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</si>
  <si>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</si>
  <si>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</si>
  <si>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</si>
  <si>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</si>
  <si>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</si>
  <si>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</si>
  <si>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</si>
  <si>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</si>
  <si>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</si>
  <si>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</si>
  <si>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</si>
  <si>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</si>
  <si>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</si>
  <si>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</si>
  <si>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</si>
  <si>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</si>
  <si>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</si>
  <si>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</si>
  <si>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</si>
  <si>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</si>
  <si>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</si>
  <si>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</si>
  <si>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</si>
  <si>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</si>
  <si>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</si>
  <si>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</si>
  <si>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</si>
  <si>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</si>
  <si>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</si>
  <si>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</si>
  <si>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</si>
  <si>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</si>
  <si>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</si>
  <si>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</si>
  <si>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</si>
  <si>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</si>
  <si>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</si>
  <si>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</si>
  <si>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</si>
  <si>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</si>
  <si>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</si>
  <si>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</si>
  <si>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</si>
  <si>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</si>
  <si>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</si>
  <si>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</si>
  <si>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</si>
  <si>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</si>
  <si>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</si>
  <si>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</si>
  <si>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</si>
  <si>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</si>
  <si>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</si>
  <si>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</si>
  <si>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</si>
  <si>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</si>
  <si>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</si>
  <si>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</si>
  <si>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</si>
  <si>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</si>
  <si>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</si>
  <si>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</si>
  <si>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</si>
  <si>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</si>
  <si>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</si>
  <si>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</si>
  <si>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</si>
  <si>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</si>
  <si>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</si>
  <si>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</si>
  <si>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</si>
  <si>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</si>
  <si>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</si>
  <si>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</si>
  <si>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</si>
  <si>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</si>
  <si>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</si>
  <si>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</si>
  <si>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</si>
  <si>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</si>
  <si>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</si>
  <si>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</si>
  <si>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</si>
  <si>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</si>
  <si>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</si>
  <si>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</si>
  <si>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</si>
  <si>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</si>
  <si>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</si>
  <si>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</si>
  <si>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</si>
  <si>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</si>
  <si>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</si>
  <si>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</si>
  <si>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</si>
  <si>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</si>
  <si>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</si>
  <si>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</si>
  <si>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</si>
  <si>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</si>
  <si>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</si>
  <si>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</si>
  <si>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</si>
  <si>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</si>
  <si>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</si>
  <si>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</si>
  <si>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</si>
  <si>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</si>
  <si>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</si>
  <si>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</si>
  <si>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</si>
  <si>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</si>
  <si>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</si>
  <si>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</si>
  <si>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</si>
  <si>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</si>
  <si>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</si>
  <si>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</si>
  <si>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</si>
  <si>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</si>
  <si>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</si>
  <si>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</si>
  <si>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</si>
  <si>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</si>
  <si>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</si>
  <si>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</si>
  <si>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</si>
  <si>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</si>
  <si>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</si>
  <si>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</si>
  <si>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</si>
  <si>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</si>
  <si>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</si>
  <si>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</si>
  <si>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</si>
  <si>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</si>
  <si>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</si>
  <si>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</si>
  <si>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</si>
  <si>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</si>
  <si>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</si>
  <si>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</si>
  <si>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</si>
  <si>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</si>
  <si>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</si>
  <si>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</si>
  <si>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</si>
  <si>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</si>
  <si>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</si>
  <si>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</si>
  <si>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</si>
  <si>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</si>
  <si>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</si>
  <si>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</si>
  <si>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</si>
  <si>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</si>
  <si>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</si>
  <si>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</si>
  <si>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</si>
  <si>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</si>
  <si>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</si>
  <si>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</si>
  <si>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</si>
  <si>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</si>
  <si>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</si>
  <si>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</si>
  <si>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</si>
  <si>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</si>
  <si>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</si>
  <si>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</si>
  <si>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</si>
  <si>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</si>
  <si>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</si>
  <si>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</si>
  <si>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</si>
  <si>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</si>
  <si>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</si>
  <si>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</si>
  <si>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</si>
  <si>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</si>
  <si>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</si>
  <si>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</si>
  <si>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</si>
  <si>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</si>
  <si>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</si>
  <si>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</si>
  <si>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</si>
  <si>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</si>
  <si>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</si>
  <si>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</si>
  <si>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</si>
  <si>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</si>
  <si>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</si>
  <si>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</si>
  <si>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</si>
  <si>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</si>
  <si>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</si>
  <si>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</si>
  <si>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</si>
  <si>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</si>
  <si>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</si>
  <si>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</si>
  <si>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</si>
  <si>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</si>
  <si>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</si>
  <si>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</si>
  <si>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</si>
  <si>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</si>
  <si>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</si>
  <si>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</si>
  <si>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</si>
  <si>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</si>
  <si>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</si>
  <si>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</si>
  <si>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</si>
  <si>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</si>
  <si>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</si>
  <si>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</si>
  <si>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</si>
  <si>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</si>
  <si>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</si>
  <si>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</si>
  <si>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</si>
  <si>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</si>
  <si>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</si>
  <si>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</si>
  <si>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</si>
  <si>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</si>
  <si>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</si>
  <si>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</si>
  <si>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</si>
  <si>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</si>
  <si>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</si>
  <si>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</si>
  <si>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</si>
  <si>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</si>
  <si>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</si>
  <si>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</si>
  <si>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</si>
  <si>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</si>
  <si>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</si>
  <si>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</si>
  <si>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</si>
  <si>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</si>
  <si>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</si>
  <si>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</si>
  <si>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</si>
  <si>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</si>
  <si>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</si>
  <si>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</si>
  <si>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</si>
  <si>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</si>
  <si>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</si>
  <si>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</si>
  <si>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</si>
  <si>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</si>
  <si>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</si>
  <si>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</si>
  <si>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</si>
  <si>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</si>
  <si>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</si>
  <si>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</si>
  <si>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</si>
  <si>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</si>
  <si>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</si>
  <si>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</si>
  <si>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</si>
  <si>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</si>
  <si>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</si>
  <si>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</si>
  <si>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</si>
  <si>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</si>
  <si>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</si>
  <si>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</si>
  <si>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</si>
  <si>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</si>
  <si>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</si>
  <si>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</si>
  <si>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</si>
  <si>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</si>
  <si>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</si>
  <si>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</si>
  <si>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</si>
  <si>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</si>
  <si>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</si>
  <si>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</si>
  <si>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</si>
  <si>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</si>
  <si>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</si>
  <si>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</si>
  <si>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</si>
  <si>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</si>
  <si>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</si>
  <si>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</si>
  <si>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</si>
  <si>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</si>
  <si>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</si>
  <si>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</si>
  <si>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</si>
  <si>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</si>
  <si>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</si>
  <si>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</si>
  <si>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</si>
  <si>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</si>
  <si>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</si>
  <si>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</si>
  <si>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</si>
  <si>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</si>
  <si>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</si>
  <si>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</si>
  <si>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</si>
  <si>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</si>
  <si>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</si>
  <si>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</si>
  <si>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</si>
  <si>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</si>
  <si>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</si>
  <si>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</si>
  <si>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</si>
  <si>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</si>
  <si>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</si>
  <si>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</si>
  <si>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</si>
  <si>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</si>
  <si>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</si>
  <si>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</si>
  <si>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</si>
  <si>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</si>
  <si>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</si>
  <si>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</si>
  <si>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</si>
  <si>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</si>
  <si>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</si>
  <si>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</si>
  <si>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</si>
  <si>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</si>
  <si>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</si>
  <si>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</si>
  <si>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</si>
  <si>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</si>
  <si>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</si>
  <si>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</si>
  <si>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</si>
  <si>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</si>
  <si>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</si>
  <si>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</si>
  <si>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</si>
  <si>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</si>
  <si>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</si>
  <si>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</si>
  <si>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</si>
  <si>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</si>
  <si>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</si>
  <si>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</si>
  <si>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</si>
  <si>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</si>
  <si>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</si>
  <si>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</si>
  <si>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</si>
  <si>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</si>
  <si>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</si>
  <si>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</si>
  <si>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</si>
  <si>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</si>
  <si>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</si>
  <si>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</si>
  <si>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</si>
  <si>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</si>
  <si>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</si>
  <si>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</si>
  <si>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</si>
  <si>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</si>
  <si>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</si>
  <si>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</si>
  <si>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</si>
  <si>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</si>
  <si>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</si>
  <si>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</si>
  <si>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</si>
  <si>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</si>
  <si>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</si>
  <si>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</si>
  <si>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</si>
  <si>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</si>
  <si>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</si>
  <si>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</si>
  <si>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</si>
  <si>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</si>
  <si>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</si>
  <si>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</si>
  <si>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</si>
  <si>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</si>
  <si>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</si>
  <si>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</si>
  <si>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</si>
  <si>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</si>
  <si>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</si>
  <si>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</si>
  <si>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</si>
  <si>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</si>
  <si>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</si>
  <si>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</si>
  <si>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</si>
  <si>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</si>
  <si>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</si>
  <si>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</si>
  <si>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</si>
  <si>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</si>
  <si>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</si>
  <si>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</si>
  <si>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</si>
  <si>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</si>
  <si>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</si>
  <si>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</si>
  <si>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</si>
  <si>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</si>
  <si>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</si>
  <si>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</si>
  <si>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</si>
  <si>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</si>
  <si>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</si>
  <si>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</si>
  <si>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</si>
  <si>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</si>
  <si>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</si>
  <si>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</si>
  <si>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</si>
  <si>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</si>
  <si>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</si>
  <si>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</si>
  <si>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</si>
  <si>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</si>
  <si>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</si>
  <si>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</si>
  <si>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</si>
  <si>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</si>
  <si>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</si>
  <si>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</si>
  <si>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</si>
  <si>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</si>
  <si>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</si>
  <si>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</si>
  <si>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</si>
  <si>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</si>
  <si>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</si>
  <si>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</si>
  <si>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</si>
  <si>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</si>
  <si>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</si>
  <si>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</si>
  <si>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</si>
  <si>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</si>
  <si>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</si>
  <si>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</si>
  <si>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</si>
  <si>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</si>
  <si>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</si>
  <si>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</si>
  <si>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</si>
  <si>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</si>
  <si>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</si>
  <si>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</si>
  <si>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</si>
  <si>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</si>
  <si>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</si>
  <si>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</si>
  <si>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</si>
  <si>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</si>
  <si>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</si>
  <si>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</si>
  <si>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</si>
  <si>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</si>
  <si>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</si>
  <si>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</si>
  <si>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</si>
  <si>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</si>
  <si>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</si>
  <si>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</si>
  <si>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</si>
  <si>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</si>
  <si>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</si>
  <si>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</si>
  <si>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</si>
  <si>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</si>
  <si>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</si>
  <si>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</si>
  <si>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</si>
  <si>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</si>
  <si>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</si>
  <si>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</si>
  <si>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</si>
  <si>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</si>
  <si>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</si>
  <si>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</si>
  <si>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</si>
  <si>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</si>
  <si>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</si>
  <si>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</si>
  <si>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</si>
  <si>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</si>
  <si>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</si>
  <si>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</si>
  <si>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</si>
  <si>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</si>
  <si>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</si>
  <si>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</si>
  <si>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</si>
  <si>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</si>
  <si>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</si>
  <si>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</si>
  <si>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</si>
  <si>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</si>
  <si>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</si>
  <si>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</si>
  <si>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</si>
  <si>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</si>
  <si>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</si>
  <si>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</si>
  <si>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</si>
  <si>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</si>
  <si>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</si>
  <si>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</si>
  <si>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</si>
  <si>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</si>
  <si>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</si>
  <si>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</si>
  <si>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</si>
  <si>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</si>
  <si>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</si>
  <si>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</si>
  <si>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</si>
  <si>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</si>
  <si>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</si>
  <si>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</si>
  <si>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</si>
  <si>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</si>
  <si>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</si>
  <si>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</si>
  <si>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</si>
  <si>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</si>
  <si>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</si>
  <si>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</si>
  <si>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</si>
  <si>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</si>
  <si>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</si>
  <si>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</si>
  <si>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</si>
  <si>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</si>
  <si>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</si>
  <si>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</si>
  <si>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</si>
  <si>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</si>
  <si>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</si>
  <si>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</si>
  <si>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</si>
  <si>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</si>
  <si>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</si>
  <si>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</si>
  <si>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</si>
  <si>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</si>
  <si>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</si>
  <si>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</si>
  <si>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</si>
  <si>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</si>
  <si>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</si>
  <si>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</si>
  <si>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</si>
  <si>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</si>
  <si>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</si>
  <si>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</si>
  <si>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</si>
  <si>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</si>
  <si>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</si>
  <si>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</si>
  <si>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</si>
  <si>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</si>
  <si>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</si>
  <si>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</si>
  <si>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</si>
  <si>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</si>
  <si>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</si>
  <si>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</si>
  <si>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</si>
  <si>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</si>
  <si>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</si>
  <si>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</si>
  <si>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</si>
  <si>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</si>
  <si>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</si>
  <si>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</si>
  <si>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</si>
  <si>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</si>
  <si>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</si>
  <si>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</si>
  <si>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</si>
  <si>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</si>
  <si>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</si>
  <si>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</si>
  <si>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</si>
  <si>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</si>
  <si>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</si>
  <si>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</si>
  <si>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</si>
  <si>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</si>
  <si>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</si>
  <si>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</si>
  <si>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</si>
  <si>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</si>
  <si>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</si>
  <si>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</si>
  <si>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</si>
  <si>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</si>
  <si>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</si>
  <si>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</si>
  <si>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</si>
  <si>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</si>
  <si>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</si>
  <si>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</si>
  <si>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</si>
  <si>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</si>
  <si>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</si>
  <si>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</si>
  <si>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</si>
  <si>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</si>
  <si>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</si>
  <si>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</si>
  <si>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</si>
  <si>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</si>
  <si>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</si>
  <si>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</si>
  <si>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</si>
  <si>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</si>
  <si>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</si>
  <si>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</si>
  <si>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</si>
  <si>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</si>
  <si>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</si>
  <si>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</si>
  <si>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</si>
  <si>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</si>
  <si>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</si>
  <si>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</si>
  <si>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</si>
  <si>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</si>
  <si>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</si>
  <si>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</si>
  <si>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</si>
  <si>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</si>
  <si>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</si>
  <si>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</si>
  <si>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</si>
  <si>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</si>
  <si>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</si>
  <si>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</si>
  <si>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</si>
  <si>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</si>
  <si>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</si>
  <si>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</si>
  <si>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</si>
  <si>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</si>
  <si>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</si>
  <si>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</si>
  <si>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</si>
  <si>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</si>
  <si>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</si>
  <si>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</si>
  <si>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</si>
  <si>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</si>
  <si>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</si>
  <si>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</si>
  <si>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</si>
  <si>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</si>
  <si>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</si>
  <si>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</si>
  <si>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</si>
  <si>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</si>
  <si>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</si>
  <si>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</si>
  <si>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</si>
  <si>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</si>
  <si>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</si>
  <si>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</si>
  <si>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</si>
  <si>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</si>
  <si>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</si>
  <si>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</si>
  <si>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</si>
  <si>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</si>
  <si>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</si>
  <si>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</si>
  <si>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</si>
  <si>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</si>
  <si>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</si>
  <si>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</si>
  <si>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</si>
  <si>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</si>
  <si>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</si>
  <si>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</si>
  <si>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</si>
  <si>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</si>
  <si>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</si>
  <si>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</si>
  <si>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</si>
  <si>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</si>
  <si>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</si>
  <si>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</si>
  <si>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</si>
  <si>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</si>
  <si>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</si>
  <si>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</si>
  <si>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</si>
  <si>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</si>
  <si>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</si>
  <si>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</si>
  <si>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</si>
  <si>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</si>
  <si>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</si>
  <si>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</si>
  <si>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</si>
  <si>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</si>
  <si>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</si>
  <si>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</si>
  <si>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</si>
  <si>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</si>
  <si>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</si>
  <si>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</si>
  <si>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</si>
  <si>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</si>
  <si>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</si>
  <si>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</si>
  <si>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</si>
  <si>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</si>
  <si>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</si>
  <si>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</si>
  <si>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</si>
  <si>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</si>
  <si>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</si>
  <si>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</si>
  <si>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</si>
  <si>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</si>
  <si>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</si>
  <si>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</si>
  <si>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</si>
  <si>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</si>
  <si>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</si>
  <si>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</si>
  <si>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</si>
  <si>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</si>
  <si>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</si>
  <si>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</si>
  <si>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</si>
  <si>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</si>
  <si>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</si>
  <si>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</si>
  <si>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</si>
  <si>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</si>
  <si>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</si>
  <si>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</si>
  <si>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</si>
  <si>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</si>
  <si>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</si>
  <si>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</si>
  <si>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</si>
  <si>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</si>
  <si>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</si>
  <si>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</si>
  <si>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</si>
  <si>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</si>
  <si>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</si>
  <si>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</si>
  <si>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</si>
  <si>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</si>
  <si>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</si>
  <si>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</si>
  <si>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</si>
  <si>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</si>
  <si>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</si>
  <si>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</si>
  <si>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</si>
  <si>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</si>
  <si>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</si>
  <si>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</si>
  <si>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</si>
  <si>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</si>
  <si>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</si>
  <si>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</si>
  <si>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</si>
  <si>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</si>
  <si>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</si>
  <si>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</si>
  <si>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</si>
  <si>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</si>
  <si>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</si>
  <si>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</si>
  <si>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</si>
  <si>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</si>
  <si>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</si>
  <si>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</si>
  <si>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</si>
  <si>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</si>
  <si>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</si>
  <si>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</si>
  <si>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</si>
  <si>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</si>
  <si>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</si>
  <si>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</si>
  <si>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</si>
  <si>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</si>
  <si>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</si>
  <si>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</si>
  <si>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</si>
  <si>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</si>
  <si>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</si>
  <si>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</si>
  <si>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</si>
  <si>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</si>
  <si>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</si>
  <si>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</si>
  <si>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</si>
  <si>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</si>
  <si>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</si>
  <si>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</si>
  <si>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</si>
  <si>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</si>
  <si>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</si>
  <si>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</si>
  <si>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</si>
  <si>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</si>
  <si>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</si>
  <si>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</si>
  <si>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</si>
  <si>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</si>
  <si>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</si>
  <si>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</si>
  <si>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</si>
  <si>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</si>
  <si>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</si>
  <si>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</si>
  <si>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</si>
  <si>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</si>
  <si>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</si>
  <si>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</si>
  <si>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</si>
  <si>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</si>
  <si>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</si>
  <si>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</si>
  <si>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</si>
  <si>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</si>
  <si>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</si>
  <si>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</si>
  <si>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</si>
  <si>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</si>
  <si>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</si>
  <si>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</si>
  <si>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</si>
  <si>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</si>
  <si>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</si>
  <si>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</si>
  <si>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</si>
  <si>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</si>
  <si>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</si>
  <si>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</si>
  <si>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</si>
  <si>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</si>
  <si>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</si>
  <si>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</si>
  <si>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</si>
  <si>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</si>
  <si>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</si>
  <si>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</si>
  <si>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</si>
  <si>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</si>
  <si>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</si>
  <si>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</si>
  <si>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</si>
  <si>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</si>
  <si>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</si>
  <si>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</si>
  <si>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</si>
  <si>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</si>
  <si>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</si>
  <si>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</si>
  <si>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</si>
  <si>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</si>
  <si>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</si>
  <si>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</si>
  <si>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</si>
  <si>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</si>
  <si>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</si>
  <si>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</si>
  <si>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</si>
  <si>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</si>
  <si>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</si>
  <si>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</si>
  <si>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</si>
  <si>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</si>
  <si>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</si>
  <si>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</si>
  <si>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</si>
  <si>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</si>
  <si>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</si>
  <si>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</si>
  <si>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</si>
  <si>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</si>
  <si>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</si>
  <si>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</si>
  <si>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</si>
  <si>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</si>
  <si>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</si>
  <si>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</si>
  <si>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</si>
  <si>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</si>
  <si>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</si>
  <si>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</si>
  <si>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</si>
  <si>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</si>
  <si>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</si>
  <si>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</si>
  <si>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</si>
  <si>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</si>
  <si>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</si>
  <si>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</si>
  <si>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</si>
  <si>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</si>
  <si>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</si>
  <si>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</si>
  <si>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</si>
  <si>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</si>
  <si>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</si>
  <si>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</si>
  <si>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</si>
  <si>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</si>
  <si>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</si>
  <si>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</si>
  <si>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</si>
  <si>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</si>
  <si>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</si>
  <si>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</si>
  <si>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</si>
  <si>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</si>
  <si>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</si>
  <si>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</si>
  <si>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</si>
  <si>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</si>
  <si>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</si>
  <si>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</si>
  <si>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</si>
  <si>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</si>
  <si>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</si>
  <si>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</si>
  <si>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</si>
  <si>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</si>
  <si>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</si>
  <si>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</si>
  <si>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</si>
  <si>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</si>
  <si>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</si>
  <si>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</si>
  <si>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</si>
  <si>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</si>
  <si>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</si>
  <si>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</si>
  <si>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</si>
  <si>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</si>
  <si>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</si>
  <si>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</si>
  <si>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</si>
  <si>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</si>
  <si>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</si>
  <si>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</si>
  <si>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</si>
  <si>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</si>
  <si>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</si>
  <si>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</si>
  <si>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</si>
  <si>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</si>
  <si>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</si>
  <si>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</si>
  <si>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</si>
  <si>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</si>
  <si>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</si>
  <si>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</si>
  <si>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</si>
  <si>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</si>
  <si>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</si>
  <si>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</si>
  <si>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</si>
  <si>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</si>
  <si>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</si>
  <si>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</si>
  <si>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</si>
  <si>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</si>
  <si>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</si>
  <si>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</si>
  <si>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</si>
  <si>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</si>
  <si>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</si>
  <si>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</si>
  <si>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</si>
  <si>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</si>
  <si>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</si>
  <si>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</si>
  <si>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</si>
  <si>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</si>
  <si>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</si>
  <si>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</si>
  <si>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</si>
  <si>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</si>
  <si>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</si>
  <si>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</si>
  <si>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</si>
  <si>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</si>
  <si>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</si>
  <si>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</si>
  <si>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</si>
  <si>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</si>
  <si>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</si>
  <si>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</si>
  <si>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</si>
  <si>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</si>
  <si>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</si>
  <si>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</si>
  <si>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</si>
  <si>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</si>
  <si>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</si>
  <si>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</si>
  <si>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</si>
  <si>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</si>
  <si>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</si>
  <si>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</si>
  <si>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</si>
  <si>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</si>
  <si>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</si>
  <si>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</si>
  <si>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</si>
  <si>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</si>
  <si>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</si>
  <si>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</si>
  <si>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</si>
  <si>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</si>
  <si>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</si>
  <si>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</si>
  <si>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</si>
  <si>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</si>
  <si>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</si>
  <si>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</si>
  <si>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</si>
  <si>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</si>
  <si>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</si>
  <si>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</si>
  <si>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</si>
  <si>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</si>
  <si>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</si>
  <si>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</si>
  <si>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</si>
  <si>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</si>
  <si>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</si>
  <si>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</si>
  <si>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</si>
  <si>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</si>
  <si>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</si>
  <si>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</si>
  <si>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</si>
  <si>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</si>
  <si>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</si>
  <si>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</si>
  <si>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</si>
  <si>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</si>
  <si>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</si>
  <si>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</si>
  <si>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</si>
  <si>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</si>
  <si>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</si>
  <si>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</si>
  <si>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</si>
  <si>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</si>
  <si>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</si>
  <si>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</si>
  <si>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</si>
  <si>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</si>
  <si>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</si>
  <si>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</si>
  <si>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</si>
  <si>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</si>
  <si>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</si>
  <si>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</si>
  <si>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</si>
  <si>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</si>
  <si>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</si>
  <si>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</si>
  <si>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</si>
  <si>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</si>
  <si>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</si>
  <si>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</si>
  <si>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</si>
  <si>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</si>
  <si>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</si>
  <si>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</si>
  <si>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</si>
  <si>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</si>
  <si>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</si>
  <si>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</si>
  <si>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</si>
  <si>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</si>
  <si>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</si>
  <si>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</si>
  <si>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</si>
  <si>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</si>
  <si>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</si>
  <si>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</si>
  <si>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</si>
  <si>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</si>
  <si>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</si>
  <si>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</si>
  <si>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</si>
  <si>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</si>
  <si>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</si>
  <si>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</si>
  <si>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</si>
  <si>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</si>
  <si>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</si>
  <si>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</si>
  <si>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</si>
  <si>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</si>
  <si>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</si>
  <si>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</si>
  <si>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</si>
  <si>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</si>
  <si>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</si>
  <si>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</si>
  <si>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</si>
  <si>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</si>
  <si>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</si>
  <si>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</si>
  <si>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</si>
  <si>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</si>
  <si>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</si>
  <si>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</si>
  <si>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</si>
  <si>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</si>
  <si>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</si>
  <si>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</si>
  <si>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</si>
  <si>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</si>
  <si>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</si>
  <si>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</si>
  <si>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</si>
  <si>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</si>
  <si>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</si>
  <si>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</si>
  <si>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</si>
  <si>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</si>
  <si>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</si>
  <si>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</si>
  <si>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</si>
  <si>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</si>
  <si>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</si>
  <si>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</si>
  <si>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</si>
  <si>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</si>
  <si>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</si>
  <si>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</si>
  <si>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</si>
  <si>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</si>
  <si>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</si>
  <si>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</si>
  <si>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</si>
  <si>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</si>
  <si>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</si>
  <si>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</si>
  <si>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</si>
  <si>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</si>
  <si>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</si>
  <si>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</si>
  <si>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</si>
  <si>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</si>
  <si>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</si>
  <si>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</si>
  <si>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</si>
  <si>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</si>
  <si>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</si>
  <si>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</si>
  <si>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</si>
  <si>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</si>
  <si>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</si>
  <si>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</si>
  <si>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</si>
  <si>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</si>
  <si>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</si>
  <si>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</si>
  <si>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</si>
  <si>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</si>
  <si>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</si>
  <si>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</si>
  <si>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</si>
  <si>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</si>
  <si>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</si>
  <si>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</si>
  <si>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</si>
  <si>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</si>
  <si>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</si>
  <si>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</si>
  <si>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</si>
  <si>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</si>
  <si>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</si>
  <si>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</si>
  <si>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</si>
  <si>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</si>
  <si>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</si>
  <si>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</si>
  <si>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</si>
  <si>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</si>
  <si>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</si>
  <si>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</si>
  <si>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</si>
  <si>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</si>
  <si>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</si>
  <si>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</si>
  <si>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</si>
  <si>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</si>
  <si>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</si>
  <si>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</si>
  <si>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</si>
  <si>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</si>
  <si>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</si>
  <si>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</si>
  <si>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</si>
  <si>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</si>
  <si>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</si>
  <si>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</si>
  <si>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</si>
  <si>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</si>
  <si>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</si>
  <si>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</si>
  <si>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</si>
  <si>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</si>
  <si>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</si>
  <si>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</si>
  <si>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</si>
  <si>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</si>
  <si>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</si>
  <si>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</si>
  <si>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</si>
  <si>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</si>
  <si>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</si>
  <si>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</si>
  <si>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</si>
  <si>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</si>
  <si>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</si>
  <si>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</si>
  <si>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</si>
  <si>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</si>
  <si>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</si>
  <si>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</si>
  <si>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</si>
  <si>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</si>
  <si>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</si>
  <si>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</si>
  <si>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</si>
  <si>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</si>
  <si>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</si>
  <si>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</si>
  <si>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</si>
  <si>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</si>
  <si>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</si>
  <si>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</si>
  <si>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</si>
  <si>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</si>
  <si>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</si>
  <si>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</si>
  <si>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</si>
  <si>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</si>
  <si>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</si>
  <si>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</si>
  <si>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</si>
  <si>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</si>
  <si>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</si>
  <si>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</si>
  <si>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</si>
  <si>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</si>
  <si>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</si>
  <si>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</si>
  <si>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</si>
  <si>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</si>
  <si>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</si>
  <si>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</si>
  <si>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</si>
  <si>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</si>
  <si>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</si>
  <si>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</si>
  <si>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</si>
  <si>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</si>
  <si>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</si>
  <si>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</si>
  <si>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</si>
  <si>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</si>
  <si>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</si>
  <si>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</si>
  <si>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</si>
  <si>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</si>
  <si>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</si>
  <si>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</si>
  <si>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</si>
  <si>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</si>
  <si>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</si>
  <si>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</si>
  <si>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</si>
  <si>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</si>
  <si>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</si>
  <si>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</si>
  <si>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</si>
  <si>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</si>
  <si>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</si>
  <si>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</si>
  <si>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</si>
  <si>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</si>
  <si>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</si>
  <si>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</si>
  <si>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</si>
  <si>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</si>
  <si>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</si>
  <si>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</si>
  <si>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</si>
  <si>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</si>
  <si>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</si>
  <si>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</si>
  <si>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</si>
  <si>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</si>
  <si>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</si>
  <si>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</si>
  <si>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</si>
  <si>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</si>
  <si>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</si>
  <si>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</si>
  <si>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</si>
  <si>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</si>
  <si>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</si>
  <si>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</si>
  <si>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</si>
  <si>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</si>
  <si>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</si>
  <si>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</si>
  <si>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</si>
  <si>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</si>
  <si>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</si>
  <si>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</si>
  <si>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</si>
  <si>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</si>
  <si>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</si>
  <si>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</si>
  <si>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</si>
  <si>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</si>
  <si>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</si>
  <si>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</si>
  <si>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</si>
  <si>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</si>
  <si>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</si>
  <si>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</si>
  <si>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</si>
  <si>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</si>
  <si>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</si>
  <si>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</si>
  <si>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</si>
  <si>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</si>
  <si>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</si>
  <si>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</si>
  <si>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</si>
  <si>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</si>
  <si>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</si>
  <si>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</si>
  <si>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</si>
  <si>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</si>
  <si>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</si>
  <si>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</si>
  <si>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</si>
  <si>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</si>
  <si>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</si>
  <si>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</si>
  <si>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</si>
  <si>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</si>
  <si>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</si>
  <si>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</si>
  <si>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</si>
  <si>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</si>
  <si>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</si>
  <si>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</si>
  <si>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</si>
  <si>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</si>
  <si>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</si>
  <si>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</si>
  <si>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</si>
  <si>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</si>
  <si>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</si>
  <si>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</si>
  <si>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</si>
  <si>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</si>
  <si>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</si>
  <si>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</si>
  <si>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</si>
  <si>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</si>
  <si>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</si>
  <si>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</si>
  <si>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</si>
  <si>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</si>
  <si>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</si>
  <si>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</si>
  <si>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</si>
  <si>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</si>
  <si>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</si>
  <si>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</si>
  <si>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</si>
  <si>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</si>
  <si>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</si>
  <si>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</si>
  <si>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</si>
  <si>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</si>
  <si>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</si>
  <si>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</si>
  <si>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</si>
  <si>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</si>
  <si>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</si>
  <si>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</si>
  <si>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</si>
  <si>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</si>
  <si>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</si>
  <si>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</si>
  <si>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</si>
  <si>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</si>
  <si>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</si>
  <si>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</si>
  <si>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</si>
  <si>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</si>
  <si>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</si>
  <si>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</si>
  <si>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</si>
  <si>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</si>
  <si>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</si>
  <si>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</si>
  <si>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</si>
  <si>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</si>
  <si>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</si>
  <si>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</si>
  <si>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</si>
  <si>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</si>
  <si>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</si>
  <si>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</si>
  <si>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</si>
  <si>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</si>
  <si>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</si>
  <si>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</si>
  <si>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</si>
  <si>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</si>
  <si>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</si>
  <si>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</si>
  <si>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</si>
  <si>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</si>
  <si>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</si>
  <si>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</si>
  <si>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</si>
  <si>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</si>
  <si>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</si>
  <si>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</si>
  <si>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</si>
  <si>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</si>
  <si>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</si>
  <si>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</si>
  <si>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</si>
  <si>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</si>
  <si>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</si>
  <si>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</si>
  <si>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</si>
  <si>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</si>
  <si>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</si>
  <si>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</si>
  <si>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</si>
  <si>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</si>
  <si>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</si>
  <si>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</si>
  <si>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</si>
  <si>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</si>
  <si>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</si>
  <si>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</si>
  <si>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</si>
  <si>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</si>
  <si>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</si>
  <si>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</si>
  <si>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</si>
  <si>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</si>
  <si>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</si>
  <si>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</si>
  <si>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</si>
  <si>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</si>
  <si>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</si>
  <si>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</si>
  <si>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</si>
  <si>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</si>
  <si>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</si>
  <si>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</si>
  <si>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</si>
  <si>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</si>
  <si>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</si>
  <si>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</si>
  <si>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</si>
  <si>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</si>
  <si>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</si>
  <si>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</si>
  <si>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</si>
  <si>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</si>
  <si>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</si>
  <si>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</si>
  <si>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</si>
  <si>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</si>
  <si>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</si>
  <si>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</si>
  <si>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</si>
  <si>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</si>
  <si>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</si>
  <si>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</si>
  <si>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</si>
  <si>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</si>
  <si>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</si>
  <si>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</si>
  <si>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</si>
  <si>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</si>
  <si>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</si>
  <si>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</si>
  <si>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</si>
  <si>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</si>
  <si>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</si>
  <si>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</si>
  <si>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</si>
  <si>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</si>
  <si>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</si>
  <si>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</si>
  <si>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</si>
  <si>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</si>
  <si>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</si>
  <si>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</si>
  <si>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</si>
  <si>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</si>
  <si>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</si>
  <si>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</si>
  <si>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</si>
  <si>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</si>
  <si>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</si>
  <si>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</si>
  <si>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</si>
  <si>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</si>
  <si>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</si>
  <si>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</si>
  <si>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</si>
  <si>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</si>
  <si>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</si>
  <si>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</si>
  <si>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</si>
  <si>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</si>
  <si>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</si>
  <si>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</si>
  <si>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</si>
  <si>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</si>
  <si>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</si>
  <si>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</si>
  <si>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</si>
  <si>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</si>
  <si>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</si>
  <si>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</si>
  <si>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</si>
  <si>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</si>
  <si>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</si>
  <si>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</si>
  <si>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</si>
  <si>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</si>
  <si>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</si>
  <si>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</si>
  <si>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</si>
  <si>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</si>
  <si>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</si>
  <si>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</si>
  <si>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</si>
  <si>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</si>
  <si>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</si>
  <si>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</si>
  <si>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</si>
  <si>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</si>
  <si>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</si>
  <si>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</si>
  <si>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</si>
  <si>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</si>
  <si>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</si>
  <si>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</si>
  <si>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</si>
  <si>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</si>
  <si>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</si>
  <si>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</si>
  <si>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</si>
  <si>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</si>
  <si>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</si>
  <si>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</si>
  <si>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</si>
  <si>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</si>
  <si>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</si>
  <si>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</si>
  <si>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</si>
  <si>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</si>
  <si>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</si>
  <si>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</si>
  <si>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</si>
  <si>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</si>
  <si>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</si>
  <si>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</si>
  <si>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</si>
  <si>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</si>
  <si>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</si>
  <si>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</si>
  <si>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</si>
  <si>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</si>
  <si>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</si>
  <si>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</si>
  <si>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</si>
  <si>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</si>
  <si>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</si>
  <si>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</si>
  <si>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</si>
  <si>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</si>
  <si>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</si>
  <si>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</si>
  <si>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</si>
  <si>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</si>
  <si>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</si>
  <si>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</si>
  <si>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</si>
  <si>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</si>
  <si>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</si>
  <si>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</si>
  <si>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</si>
  <si>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</si>
  <si>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</si>
  <si>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</si>
  <si>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</si>
  <si>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</si>
  <si>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</si>
  <si>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</si>
  <si>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</si>
  <si>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</si>
  <si>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</si>
  <si>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</si>
  <si>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</si>
  <si>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</si>
  <si>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</si>
  <si>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</si>
  <si>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</si>
  <si>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</si>
  <si>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</si>
  <si>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</si>
  <si>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</si>
  <si>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</si>
  <si>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</si>
  <si>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</si>
  <si>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</si>
  <si>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</si>
  <si>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</si>
  <si>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</si>
  <si>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</si>
  <si>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</si>
  <si>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</si>
  <si>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</si>
  <si>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</si>
  <si>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</si>
  <si>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</si>
  <si>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</si>
  <si>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</si>
  <si>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</si>
  <si>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</si>
  <si>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</si>
  <si>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</si>
  <si>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</si>
  <si>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</si>
  <si>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</si>
  <si>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</si>
  <si>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</si>
  <si>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</si>
  <si>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</si>
  <si>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</si>
  <si>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</si>
  <si>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</si>
  <si>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</si>
  <si>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</si>
  <si>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</si>
  <si>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</si>
  <si>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</si>
  <si>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</si>
  <si>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</si>
  <si>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</si>
  <si>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</si>
  <si>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</si>
  <si>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</si>
  <si>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</si>
  <si>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</si>
  <si>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</si>
  <si>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</si>
  <si>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</si>
  <si>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</si>
  <si>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</si>
  <si>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</si>
  <si>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</si>
  <si>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</si>
  <si>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</si>
  <si>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</si>
  <si>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</si>
  <si>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</si>
  <si>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</si>
  <si>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</si>
  <si>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</si>
  <si>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</si>
  <si>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</si>
  <si>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</si>
  <si>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</si>
  <si>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</si>
  <si>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</si>
  <si>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</si>
  <si>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</si>
  <si>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</si>
  <si>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</si>
  <si>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</si>
  <si>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</si>
  <si>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</si>
  <si>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</si>
  <si>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</si>
  <si>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</si>
  <si>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</si>
  <si>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</si>
  <si>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</si>
  <si>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</si>
  <si>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</si>
  <si>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</si>
  <si>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</si>
  <si>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</si>
  <si>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</si>
  <si>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</si>
  <si>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</si>
  <si>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</si>
  <si>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</si>
  <si>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</si>
  <si>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</si>
  <si>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</si>
  <si>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</si>
  <si>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</si>
  <si>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</si>
  <si>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</si>
  <si>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</si>
  <si>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</si>
  <si>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</si>
  <si>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</si>
  <si>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</si>
  <si>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</si>
  <si>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</si>
  <si>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</si>
  <si>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</si>
  <si>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</si>
  <si>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</si>
  <si>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</si>
  <si>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</si>
  <si>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</si>
  <si>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</si>
  <si>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</si>
  <si>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</si>
  <si>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</si>
  <si>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</si>
  <si>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</si>
  <si>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</si>
  <si>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</si>
  <si>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</si>
  <si>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</si>
  <si>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</si>
  <si>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</si>
  <si>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</si>
  <si>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</si>
  <si>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</si>
  <si>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</si>
  <si>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</si>
  <si>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</si>
  <si>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</si>
  <si>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</si>
  <si>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</si>
  <si>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</si>
  <si>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</si>
  <si>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</si>
  <si>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</si>
  <si>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</si>
  <si>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</si>
  <si>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</si>
  <si>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</si>
  <si>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</si>
  <si>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</si>
  <si>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</si>
  <si>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</si>
  <si>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</si>
  <si>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</si>
  <si>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</si>
  <si>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</si>
  <si>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</si>
  <si>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</si>
  <si>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</si>
  <si>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</si>
  <si>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</si>
  <si>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</si>
  <si>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</si>
  <si>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</si>
  <si>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</si>
  <si>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</si>
  <si>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</si>
  <si>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</si>
  <si>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</si>
  <si>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</si>
  <si>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</si>
  <si>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</si>
  <si>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</si>
  <si>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</si>
  <si>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</si>
  <si>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</si>
  <si>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</si>
  <si>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</si>
  <si>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</si>
  <si>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</si>
  <si>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</si>
  <si>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</si>
  <si>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</si>
  <si>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</si>
  <si>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</si>
  <si>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</si>
  <si>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</si>
  <si>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</si>
  <si>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</si>
  <si>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</si>
  <si>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</si>
  <si>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</si>
  <si>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</si>
  <si>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</si>
  <si>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</si>
  <si>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</si>
  <si>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</si>
  <si>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</si>
  <si>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</si>
  <si>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</si>
  <si>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</si>
  <si>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</si>
  <si>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</si>
  <si>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</si>
  <si>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</si>
  <si>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</si>
  <si>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</si>
  <si>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</si>
  <si>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</si>
  <si>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</si>
  <si>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</si>
  <si>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</si>
  <si>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</si>
  <si>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</si>
  <si>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</si>
  <si>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</si>
  <si>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</si>
  <si>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</si>
  <si>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</si>
  <si>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</si>
  <si>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</si>
  <si>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</si>
  <si>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</si>
  <si>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</si>
  <si>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</si>
  <si>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</si>
  <si>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</si>
  <si>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</si>
  <si>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</si>
  <si>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</si>
  <si>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</si>
  <si>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</si>
  <si>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</si>
  <si>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</si>
  <si>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</si>
  <si>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</si>
  <si>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</si>
  <si>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</si>
  <si>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</si>
  <si>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</si>
  <si>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</si>
  <si>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</si>
  <si>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</si>
  <si>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</si>
  <si>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</si>
  <si>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</si>
  <si>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</si>
  <si>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</si>
  <si>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</si>
  <si>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</si>
  <si>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</si>
  <si>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</si>
  <si>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</si>
  <si>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</si>
  <si>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</si>
  <si>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</si>
  <si>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</si>
  <si>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</si>
  <si>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</si>
  <si>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</si>
  <si>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</si>
  <si>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</si>
  <si>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</si>
  <si>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</si>
  <si>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</si>
  <si>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</si>
  <si>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</si>
  <si>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</si>
  <si>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</si>
  <si>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</si>
  <si>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</si>
  <si>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</si>
  <si>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</si>
  <si>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</si>
  <si>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</si>
  <si>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</si>
  <si>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</si>
  <si>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</si>
  <si>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</si>
  <si>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</si>
  <si>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</si>
  <si>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</si>
  <si>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</si>
  <si>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</si>
  <si>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</si>
  <si>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</si>
  <si>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</si>
  <si>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</si>
  <si>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</si>
  <si>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</si>
  <si>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</si>
  <si>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</si>
  <si>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</si>
  <si>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</si>
  <si>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</si>
  <si>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</si>
  <si>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</si>
  <si>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</si>
  <si>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</si>
  <si>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</si>
  <si>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</si>
  <si>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</si>
  <si>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</si>
  <si>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</si>
  <si>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</si>
  <si>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</si>
  <si>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</si>
  <si>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</si>
  <si>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</si>
  <si>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</si>
  <si>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</si>
  <si>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</si>
  <si>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</si>
  <si>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</si>
  <si>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</si>
  <si>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</si>
  <si>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</si>
  <si>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</si>
  <si>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</si>
  <si>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</si>
  <si>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</si>
  <si>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</si>
  <si>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</si>
  <si>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</si>
  <si>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</si>
  <si>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</si>
  <si>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</si>
  <si>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</si>
  <si>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</si>
  <si>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</si>
  <si>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</si>
  <si>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</si>
  <si>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</si>
  <si>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</si>
  <si>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</si>
  <si>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</si>
  <si>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</si>
  <si>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</si>
  <si>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</si>
  <si>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</si>
  <si>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</si>
  <si>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</si>
  <si>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</si>
  <si>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</si>
  <si>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</si>
  <si>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</si>
  <si>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</si>
  <si>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</si>
  <si>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</si>
  <si>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</si>
  <si>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</si>
  <si>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</si>
  <si>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</si>
  <si>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</si>
  <si>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</si>
  <si>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</si>
  <si>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</si>
  <si>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</si>
  <si>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</si>
  <si>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</si>
  <si>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</si>
  <si>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</si>
  <si>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</si>
  <si>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</si>
  <si>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</si>
  <si>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</si>
  <si>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</si>
  <si>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</si>
  <si>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</si>
  <si>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</si>
  <si>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</si>
  <si>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</si>
  <si>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</si>
  <si>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</si>
  <si>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</si>
  <si>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</si>
  <si>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</si>
  <si>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</si>
  <si>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</si>
  <si>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</si>
  <si>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</si>
  <si>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</si>
  <si>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</si>
  <si>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</si>
  <si>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</si>
  <si>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</si>
  <si>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</si>
  <si>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</si>
  <si>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</si>
  <si>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</si>
  <si>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</si>
  <si>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</si>
  <si>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</si>
  <si>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</si>
  <si>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</si>
  <si>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</si>
  <si>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</si>
  <si>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</si>
  <si>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</si>
  <si>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</si>
  <si>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</si>
  <si>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</si>
  <si>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</si>
  <si>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</si>
  <si>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</si>
  <si>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</si>
  <si>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</si>
  <si>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</si>
  <si>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</si>
  <si>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</si>
  <si>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</si>
  <si>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</si>
  <si>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</si>
  <si>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</si>
  <si>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</si>
  <si>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</si>
  <si>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</si>
  <si>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</si>
  <si>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</si>
  <si>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</si>
  <si>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</si>
  <si>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</si>
  <si>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</si>
  <si>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</si>
  <si>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</si>
  <si>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</si>
  <si>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</si>
  <si>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</si>
  <si>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</si>
  <si>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</si>
  <si>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</si>
  <si>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</si>
  <si>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</si>
  <si>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</si>
  <si>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</si>
  <si>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</si>
  <si>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</si>
  <si>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</si>
  <si>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</si>
  <si>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</si>
  <si>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</si>
  <si>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</si>
  <si>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</si>
  <si>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</si>
  <si>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</si>
  <si>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</si>
  <si>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</si>
  <si>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</si>
  <si>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</si>
  <si>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</si>
  <si>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</si>
  <si>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</si>
  <si>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</si>
  <si>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</si>
  <si>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</si>
  <si>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</si>
  <si>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</si>
  <si>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</si>
  <si>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</si>
  <si>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</si>
  <si>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</si>
  <si>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</si>
  <si>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</si>
  <si>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</si>
  <si>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</si>
  <si>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</si>
  <si>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</si>
  <si>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</si>
  <si>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</si>
  <si>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</si>
  <si>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</si>
  <si>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</si>
  <si>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</si>
  <si>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</si>
  <si>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</si>
  <si>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</si>
  <si>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</si>
  <si>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</si>
  <si>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</si>
  <si>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</si>
  <si>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</si>
  <si>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</si>
  <si>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</si>
  <si>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</si>
  <si>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</si>
  <si>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</si>
  <si>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</si>
  <si>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</si>
  <si>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</si>
  <si>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</si>
  <si>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</si>
  <si>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</si>
  <si>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</si>
  <si>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</si>
  <si>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</si>
  <si>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</si>
  <si>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</si>
  <si>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</si>
  <si>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</si>
  <si>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</si>
  <si>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</si>
  <si>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</si>
  <si>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</si>
  <si>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</si>
  <si>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</si>
  <si>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</si>
  <si>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</si>
  <si>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</si>
  <si>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</si>
  <si>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</si>
  <si>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</si>
  <si>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</si>
  <si>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</si>
  <si>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</si>
  <si>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</si>
  <si>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</si>
  <si>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</si>
  <si>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</si>
  <si>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</si>
  <si>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</si>
  <si>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</si>
  <si>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</si>
  <si>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</si>
  <si>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</si>
  <si>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</si>
  <si>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</si>
  <si>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</si>
  <si>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</si>
  <si>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</si>
  <si>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</si>
  <si>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</si>
  <si>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</si>
  <si>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</si>
  <si>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</si>
  <si>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</si>
  <si>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</si>
  <si>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</si>
  <si>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</si>
  <si>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</si>
  <si>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</si>
  <si>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</si>
  <si>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</si>
  <si>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</si>
  <si>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</si>
  <si>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</si>
  <si>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</si>
  <si>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</si>
  <si>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</si>
  <si>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</si>
  <si>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</si>
  <si>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</si>
  <si>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</si>
  <si>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</si>
  <si>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</si>
  <si>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</si>
  <si>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</si>
  <si>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</si>
  <si>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</si>
  <si>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</si>
  <si>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</si>
  <si>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</si>
  <si>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</si>
  <si>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</si>
  <si>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</si>
  <si>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</si>
  <si>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</si>
  <si>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</si>
  <si>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</si>
  <si>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</si>
  <si>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</si>
  <si>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</si>
  <si>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</si>
  <si>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</si>
  <si>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</si>
  <si>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</si>
  <si>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</si>
  <si>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</si>
  <si>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</si>
  <si>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</si>
  <si>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</si>
  <si>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</si>
  <si>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</si>
  <si>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</si>
  <si>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</si>
  <si>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</si>
  <si>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</si>
  <si>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</si>
  <si>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</si>
  <si>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</si>
  <si>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</si>
  <si>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</si>
  <si>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</si>
  <si>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</si>
  <si>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</si>
  <si>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</si>
  <si>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</si>
  <si>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</si>
  <si>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</si>
  <si>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</si>
  <si>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</si>
  <si>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</si>
  <si>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</si>
  <si>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</si>
  <si>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</si>
  <si>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</si>
  <si>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</si>
  <si>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</si>
  <si>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</si>
  <si>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</si>
  <si>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</si>
  <si>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</si>
  <si>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</si>
  <si>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</si>
  <si>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</si>
  <si>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</si>
  <si>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</si>
  <si>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</si>
  <si>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</si>
  <si>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</si>
  <si>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</si>
  <si>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</si>
  <si>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</si>
  <si>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</si>
  <si>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</si>
  <si>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</si>
  <si>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</si>
  <si>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</si>
  <si>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</si>
  <si>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</si>
  <si>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</si>
  <si>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</si>
  <si>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</si>
  <si>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</si>
  <si>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</si>
  <si>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</si>
  <si>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</si>
  <si>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</si>
  <si>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</si>
  <si>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</si>
  <si>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</si>
  <si>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</si>
  <si>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</si>
  <si>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</si>
  <si>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</si>
  <si>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</si>
  <si>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</si>
  <si>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</si>
  <si>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</si>
  <si>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</si>
  <si>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</si>
  <si>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</si>
  <si>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</si>
  <si>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</si>
  <si>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</si>
  <si>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</si>
  <si>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</si>
  <si>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</si>
  <si>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</si>
  <si>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</si>
  <si>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</si>
  <si>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</si>
  <si>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</si>
  <si>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</si>
  <si>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</si>
  <si>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</si>
  <si>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</si>
  <si>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</si>
  <si>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</si>
  <si>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</si>
  <si>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</si>
  <si>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</si>
  <si>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</si>
  <si>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</si>
  <si>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</si>
  <si>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</si>
  <si>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</si>
  <si>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</si>
  <si>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</si>
  <si>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</si>
  <si>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</si>
  <si>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</si>
  <si>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</si>
  <si>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</si>
  <si>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</si>
  <si>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</si>
  <si>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</si>
  <si>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</si>
  <si>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</si>
  <si>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</si>
  <si>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</si>
  <si>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</si>
  <si>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</si>
  <si>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</si>
  <si>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</si>
  <si>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</si>
  <si>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</si>
  <si>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</si>
  <si>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</si>
  <si>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</si>
  <si>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</si>
  <si>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</si>
  <si>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</si>
  <si>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</si>
  <si>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</si>
  <si>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</si>
  <si>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</si>
  <si>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</si>
  <si>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</si>
  <si>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</si>
  <si>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</si>
  <si>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</si>
  <si>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</si>
  <si>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</si>
  <si>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</si>
  <si>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</si>
  <si>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</si>
  <si>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</si>
  <si>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</si>
  <si>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</si>
  <si>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</si>
  <si>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</si>
  <si>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</si>
  <si>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</si>
  <si>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</si>
  <si>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</si>
  <si>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</si>
  <si>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</si>
  <si>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</si>
  <si>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</si>
  <si>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</si>
  <si>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</si>
  <si>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</si>
  <si>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</si>
  <si>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</si>
  <si>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</si>
  <si>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</si>
  <si>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</si>
  <si>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</si>
  <si>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</si>
  <si>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</si>
  <si>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</si>
  <si>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</si>
  <si>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</si>
  <si>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</si>
  <si>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</si>
  <si>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</si>
  <si>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</si>
  <si>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</si>
  <si>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</si>
  <si>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</si>
  <si>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</si>
  <si>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</si>
  <si>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</si>
  <si>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</si>
  <si>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</si>
  <si>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</si>
  <si>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</si>
  <si>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</si>
  <si>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</si>
  <si>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</si>
  <si>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</si>
  <si>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</si>
  <si>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</si>
  <si>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</si>
  <si>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</si>
  <si>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</si>
  <si>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</si>
  <si>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</si>
  <si>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</si>
  <si>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</si>
  <si>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</si>
  <si>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</si>
  <si>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</si>
  <si>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</si>
  <si>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</si>
  <si>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</si>
  <si>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</si>
  <si>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</si>
  <si>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</si>
  <si>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</si>
  <si>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</si>
  <si>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</si>
  <si>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</si>
  <si>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</si>
  <si>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</si>
  <si>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</si>
  <si>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</si>
  <si>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</si>
  <si>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</si>
  <si>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</si>
  <si>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</si>
  <si>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</si>
  <si>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</si>
  <si>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</si>
  <si>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</si>
  <si>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</si>
  <si>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</si>
  <si>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</si>
  <si>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</si>
  <si>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</si>
  <si>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</si>
  <si>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</si>
  <si>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</si>
  <si>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</si>
  <si>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</si>
  <si>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</si>
  <si>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</si>
  <si>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</si>
  <si>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</si>
  <si>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</si>
  <si>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</si>
  <si>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</si>
  <si>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</si>
  <si>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</si>
  <si>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</si>
  <si>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</si>
  <si>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</si>
  <si>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</si>
  <si>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</si>
  <si>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</si>
  <si>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</si>
  <si>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</si>
  <si>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</si>
  <si>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</si>
  <si>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</si>
  <si>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</si>
  <si>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</si>
  <si>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</si>
  <si>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</si>
  <si>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</si>
  <si>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</si>
  <si>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</si>
  <si>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</si>
  <si>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</si>
  <si>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</si>
  <si>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</si>
  <si>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</si>
  <si>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</si>
  <si>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</si>
  <si>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</si>
  <si>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</si>
  <si>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</si>
  <si>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</si>
  <si>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</si>
  <si>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</si>
  <si>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</si>
  <si>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</si>
  <si>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</si>
  <si>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</si>
  <si>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</si>
  <si>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</si>
  <si>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</si>
  <si>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</si>
  <si>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</si>
  <si>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</si>
  <si>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</si>
  <si>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</si>
  <si>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</si>
  <si>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</si>
  <si>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</si>
  <si>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</si>
  <si>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</si>
  <si>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</si>
  <si>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</si>
  <si>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</si>
  <si>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</si>
  <si>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</si>
  <si>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</si>
  <si>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</si>
  <si>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</si>
  <si>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</si>
  <si>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</si>
  <si>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</si>
  <si>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</si>
  <si>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</si>
  <si>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</si>
  <si>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</si>
  <si>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</si>
  <si>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</si>
  <si>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</si>
  <si>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</si>
  <si>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</si>
  <si>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</si>
  <si>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</si>
  <si>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</si>
  <si>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</si>
  <si>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</si>
  <si>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</si>
  <si>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</si>
  <si>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</si>
  <si>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</si>
  <si>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</si>
  <si>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</si>
  <si>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</si>
  <si>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</si>
  <si>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</si>
  <si>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</si>
  <si>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</si>
  <si>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</si>
  <si>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</si>
  <si>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</si>
  <si>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</si>
  <si>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</si>
  <si>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</si>
  <si>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</si>
  <si>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</si>
  <si>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</si>
  <si>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</si>
  <si>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</si>
  <si>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</si>
  <si>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</si>
  <si>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</si>
  <si>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</si>
  <si>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</si>
  <si>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</si>
  <si>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</si>
  <si>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</si>
  <si>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</si>
  <si>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</si>
  <si>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</si>
  <si>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</si>
  <si>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</si>
  <si>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</si>
  <si>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</si>
  <si>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</si>
  <si>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</si>
  <si>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</si>
  <si>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</si>
  <si>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</si>
  <si>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</si>
  <si>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</si>
  <si>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</si>
  <si>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</si>
  <si>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</si>
  <si>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</si>
  <si>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</si>
  <si>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</si>
  <si>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</si>
  <si>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</si>
  <si>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</si>
  <si>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</si>
  <si>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</si>
  <si>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</si>
  <si>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</si>
  <si>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</si>
  <si>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</si>
  <si>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</si>
  <si>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</si>
  <si>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</si>
  <si>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</si>
  <si>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</si>
  <si>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</si>
  <si>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</si>
  <si>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</si>
  <si>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</si>
  <si>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</si>
  <si>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</si>
  <si>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</si>
  <si>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</si>
  <si>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</si>
  <si>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</si>
  <si>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</si>
  <si>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</si>
  <si>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</si>
  <si>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</si>
  <si>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</si>
  <si>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</si>
  <si>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</si>
  <si>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</si>
  <si>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</si>
  <si>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</si>
  <si>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</si>
  <si>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</si>
  <si>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</si>
  <si>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</si>
  <si>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</si>
  <si>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</si>
  <si>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</si>
  <si>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</si>
  <si>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</si>
  <si>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</si>
  <si>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</si>
  <si>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</si>
  <si>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</si>
  <si>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</si>
  <si>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</si>
  <si>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</si>
  <si>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</si>
  <si>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</si>
  <si>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</si>
  <si>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</si>
  <si>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</si>
  <si>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</si>
  <si>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</si>
  <si>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</si>
  <si>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</si>
  <si>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</si>
  <si>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</si>
  <si>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</si>
  <si>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</si>
  <si>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</si>
  <si>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</si>
  <si>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</si>
  <si>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</si>
  <si>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</si>
  <si>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</si>
  <si>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</si>
  <si>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</si>
  <si>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</si>
  <si>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</si>
  <si>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</si>
  <si>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</si>
  <si>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</si>
  <si>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</si>
  <si>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</si>
  <si>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</si>
  <si>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</si>
  <si>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</si>
  <si>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</si>
  <si>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</si>
  <si>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</si>
  <si>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</si>
  <si>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</si>
  <si>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</si>
  <si>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</si>
  <si>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</si>
  <si>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</si>
  <si>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</si>
  <si>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</si>
  <si>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</si>
  <si>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</si>
  <si>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</si>
  <si>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</si>
  <si>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</si>
  <si>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</si>
  <si>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</si>
  <si>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</si>
  <si>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</si>
  <si>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</si>
  <si>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</si>
  <si>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</si>
  <si>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</si>
  <si>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</si>
  <si>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</si>
  <si>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</si>
  <si>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</si>
  <si>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</si>
  <si>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</si>
  <si>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</si>
  <si>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</si>
  <si>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</si>
  <si>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</si>
  <si>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</si>
  <si>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</si>
  <si>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</si>
  <si>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</si>
  <si>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</si>
  <si>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</si>
  <si>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</si>
  <si>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</si>
  <si>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</si>
  <si>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</si>
  <si>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</si>
  <si>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</si>
  <si>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</si>
  <si>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</si>
  <si>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</si>
  <si>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</si>
  <si>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</si>
  <si>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</si>
  <si>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</si>
  <si>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</si>
  <si>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</si>
  <si>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</si>
  <si>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</si>
  <si>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</si>
  <si>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</si>
  <si>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</si>
  <si>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</si>
  <si>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</si>
  <si>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</si>
  <si>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</si>
  <si>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</si>
  <si>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</si>
  <si>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</si>
  <si>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</si>
  <si>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</si>
  <si>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</si>
  <si>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</si>
  <si>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</si>
  <si>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</si>
  <si>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</si>
  <si>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</si>
  <si>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</si>
  <si>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</si>
  <si>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</si>
  <si>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</si>
  <si>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</si>
  <si>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</si>
  <si>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</si>
  <si>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</si>
  <si>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</si>
  <si>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</si>
  <si>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</si>
  <si>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</si>
  <si>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</si>
  <si>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</si>
  <si>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</si>
  <si>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</si>
  <si>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</si>
  <si>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</si>
  <si>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</si>
  <si>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</si>
  <si>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</si>
  <si>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</si>
  <si>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</si>
  <si>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</si>
  <si>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</si>
  <si>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</si>
  <si>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</si>
  <si>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</si>
  <si>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</si>
  <si>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</si>
  <si>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</si>
  <si>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</si>
  <si>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</si>
  <si>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</si>
  <si>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</si>
  <si>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</si>
  <si>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</si>
  <si>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</si>
  <si>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</si>
  <si>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</si>
  <si>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</si>
  <si>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</si>
  <si>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</si>
  <si>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</si>
  <si>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</si>
  <si>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</si>
  <si>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</si>
  <si>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</si>
  <si>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</si>
  <si>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</si>
  <si>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</si>
  <si>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</si>
  <si>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</si>
  <si>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</si>
  <si>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</si>
  <si>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</si>
  <si>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</si>
  <si>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</si>
  <si>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</si>
  <si>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</si>
  <si>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</si>
  <si>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</si>
  <si>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</si>
  <si>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</si>
  <si>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</si>
  <si>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</si>
  <si>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</si>
  <si>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</si>
  <si>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</si>
  <si>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</si>
  <si>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</si>
  <si>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</si>
  <si>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</si>
  <si>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</si>
  <si>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</si>
  <si>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</si>
  <si>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</si>
  <si>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</si>
  <si>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</si>
  <si>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</si>
  <si>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</si>
  <si>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</si>
  <si>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</si>
  <si>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</si>
  <si>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</si>
  <si>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</si>
  <si>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</si>
  <si>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</si>
  <si>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</si>
  <si>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</si>
  <si>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</si>
  <si>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</si>
  <si>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</si>
  <si>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</si>
  <si>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</si>
  <si>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</si>
  <si>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</si>
  <si>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</si>
  <si>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</si>
  <si>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</si>
  <si>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</si>
  <si>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</si>
  <si>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</si>
  <si>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</si>
  <si>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</si>
  <si>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</si>
  <si>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</si>
  <si>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</si>
  <si>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</si>
  <si>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</si>
  <si>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</si>
  <si>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</si>
  <si>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</si>
  <si>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</si>
  <si>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</si>
  <si>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</si>
  <si>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</si>
  <si>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</si>
  <si>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</si>
  <si>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</si>
  <si>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</si>
  <si>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</si>
  <si>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</si>
  <si>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</si>
  <si>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</si>
  <si>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</si>
  <si>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</si>
  <si>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</si>
  <si>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</si>
  <si>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</si>
  <si>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</si>
  <si>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</si>
  <si>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</si>
  <si>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</si>
  <si>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</si>
  <si>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</si>
  <si>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</si>
  <si>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</si>
  <si>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</si>
  <si>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</si>
  <si>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</si>
  <si>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</si>
  <si>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</si>
  <si>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</si>
  <si>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</si>
  <si>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</si>
  <si>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</si>
  <si>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</si>
  <si>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</si>
  <si>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</si>
  <si>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</si>
  <si>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</si>
  <si>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</si>
  <si>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</si>
  <si>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</si>
  <si>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</si>
  <si>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</si>
  <si>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</si>
  <si>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</si>
  <si>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</si>
  <si>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</si>
  <si>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</si>
  <si>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</si>
  <si>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</si>
  <si>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</si>
  <si>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</si>
  <si>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</si>
  <si>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</si>
  <si>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</si>
  <si>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</si>
  <si>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</si>
  <si>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</si>
  <si>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</si>
  <si>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</si>
  <si>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</si>
  <si>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</si>
  <si>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</si>
  <si>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</si>
  <si>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</si>
  <si>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</si>
  <si>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</si>
  <si>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</si>
  <si>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</si>
  <si>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</si>
  <si>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</si>
  <si>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</si>
  <si>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</si>
  <si>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</si>
  <si>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</si>
  <si>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</si>
  <si>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</si>
  <si>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</si>
  <si>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</si>
  <si>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</si>
  <si>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</si>
  <si>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</si>
  <si>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</si>
  <si>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</si>
  <si>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</si>
  <si>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</si>
  <si>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</si>
  <si>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</si>
  <si>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</si>
  <si>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</si>
  <si>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</si>
  <si>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</si>
  <si>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</si>
  <si>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</si>
  <si>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</si>
  <si>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</si>
  <si>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</si>
  <si>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</si>
  <si>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</si>
  <si>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</si>
  <si>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</si>
  <si>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</si>
  <si>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</si>
  <si>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</si>
  <si>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</si>
  <si>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</si>
  <si>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</si>
  <si>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</si>
  <si>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</si>
  <si>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</si>
  <si>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</si>
  <si>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</si>
  <si>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</si>
  <si>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</si>
  <si>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</si>
  <si>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</si>
  <si>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</si>
  <si>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</si>
  <si>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</si>
  <si>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</si>
  <si>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</si>
  <si>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</si>
  <si>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</si>
  <si>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</si>
  <si>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</si>
  <si>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</si>
  <si>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</si>
  <si>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</si>
  <si>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</si>
  <si>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</si>
  <si>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</si>
  <si>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</si>
  <si>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</si>
  <si>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</si>
  <si>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</si>
  <si>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</si>
  <si>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</si>
  <si>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</si>
  <si>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</si>
  <si>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</si>
  <si>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</si>
  <si>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</si>
  <si>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</si>
  <si>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</si>
  <si>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</si>
  <si>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</si>
  <si>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</si>
  <si>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</si>
  <si>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</si>
  <si>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</si>
  <si>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</si>
  <si>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</si>
  <si>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</si>
  <si>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</si>
  <si>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</si>
  <si>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</si>
  <si>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</si>
  <si>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</si>
  <si>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</si>
  <si>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</si>
  <si>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</si>
  <si>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</si>
  <si>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</si>
  <si>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</si>
  <si>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</si>
  <si>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</si>
  <si>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</si>
  <si>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</si>
  <si>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</si>
  <si>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</si>
  <si>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</si>
  <si>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</si>
  <si>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</si>
  <si>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</si>
  <si>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</si>
  <si>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</si>
  <si>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</si>
  <si>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</si>
  <si>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</si>
  <si>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</si>
  <si>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</si>
  <si>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</si>
  <si>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</si>
  <si>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</si>
  <si>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</si>
  <si>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</si>
  <si>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</si>
  <si>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</si>
  <si>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</si>
  <si>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</si>
  <si>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</si>
  <si>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</si>
  <si>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</si>
  <si>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</si>
  <si>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</si>
  <si>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</si>
  <si>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</si>
  <si>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</si>
  <si>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</si>
  <si>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</si>
  <si>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</si>
  <si>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</si>
  <si>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</si>
  <si>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</si>
  <si>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</si>
  <si>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</si>
  <si>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</si>
  <si>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</si>
  <si>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</si>
  <si>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</si>
  <si>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</si>
  <si>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</si>
  <si>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</si>
  <si>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</si>
  <si>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</si>
  <si>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</si>
  <si>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</si>
  <si>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</si>
  <si>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</si>
  <si>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</si>
  <si>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</si>
  <si>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</si>
  <si>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</si>
  <si>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</si>
  <si>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</si>
  <si>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</si>
  <si>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</si>
  <si>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</si>
  <si>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</si>
  <si>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</si>
  <si>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</si>
  <si>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</si>
  <si>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</si>
  <si>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</si>
  <si>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</si>
  <si>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</si>
  <si>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</si>
  <si>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</si>
  <si>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</si>
  <si>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</si>
  <si>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</si>
  <si>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</si>
  <si>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</si>
  <si>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</si>
  <si>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</si>
  <si>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</si>
  <si>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</si>
  <si>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</si>
  <si>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</si>
  <si>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</si>
  <si>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</si>
  <si>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</si>
  <si>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</si>
  <si>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</si>
  <si>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</si>
  <si>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</si>
  <si>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</si>
  <si>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</si>
  <si>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</si>
  <si>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</si>
  <si>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</si>
  <si>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</si>
  <si>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</si>
  <si>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</si>
  <si>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</si>
  <si>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</si>
  <si>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</si>
  <si>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</si>
  <si>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</si>
  <si>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</si>
  <si>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</si>
  <si>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</si>
  <si>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</si>
  <si>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</si>
  <si>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</si>
  <si>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</si>
  <si>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</si>
  <si>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</si>
  <si>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</si>
  <si>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</si>
  <si>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</si>
  <si>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</si>
  <si>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</si>
  <si>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</si>
  <si>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</si>
  <si>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</si>
  <si>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</si>
  <si>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</si>
  <si>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</si>
  <si>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</si>
  <si>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</si>
  <si>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</si>
  <si>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</si>
  <si>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</si>
  <si>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</si>
  <si>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</si>
  <si>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</si>
  <si>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</si>
  <si>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</si>
  <si>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</si>
  <si>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</si>
  <si>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</si>
  <si>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</si>
  <si>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</si>
  <si>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</si>
  <si>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</si>
  <si>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</si>
  <si>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</si>
  <si>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</si>
  <si>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</si>
  <si>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</si>
  <si>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</si>
  <si>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</si>
  <si>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</si>
  <si>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</si>
  <si>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</si>
  <si>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</si>
  <si>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</si>
  <si>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</si>
  <si>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</si>
  <si>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</si>
  <si>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</si>
  <si>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</si>
  <si>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</si>
  <si>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</si>
  <si>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</si>
  <si>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</si>
  <si>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</si>
  <si>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</si>
  <si>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</si>
  <si>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</si>
  <si>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</si>
  <si>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</si>
  <si>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</si>
  <si>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</si>
  <si>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</si>
  <si>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</si>
  <si>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</si>
  <si>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</si>
  <si>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</si>
  <si>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</si>
  <si>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</si>
  <si>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</si>
  <si>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</si>
  <si>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</si>
  <si>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</si>
  <si>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</si>
  <si>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</si>
  <si>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</si>
  <si>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</si>
  <si>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</si>
  <si>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</si>
  <si>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</si>
  <si>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</si>
  <si>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</si>
  <si>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</si>
  <si>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</si>
  <si>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</si>
  <si>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</si>
  <si>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</si>
  <si>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</si>
  <si>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</si>
  <si>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</si>
  <si>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</si>
  <si>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</si>
  <si>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</si>
  <si>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</si>
  <si>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</si>
  <si>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</si>
  <si>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</si>
  <si>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</si>
  <si>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</si>
  <si>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</si>
  <si>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</si>
  <si>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</si>
  <si>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</si>
  <si>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</si>
  <si>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</si>
  <si>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</si>
  <si>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</si>
  <si>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</si>
  <si>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</si>
  <si>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</si>
  <si>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</si>
  <si>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</si>
  <si>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</si>
  <si>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</si>
  <si>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</si>
  <si>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</si>
  <si>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</si>
  <si>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</si>
  <si>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</si>
  <si>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</si>
  <si>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</si>
  <si>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</si>
  <si>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</si>
  <si>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</si>
  <si>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</si>
  <si>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</si>
  <si>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</si>
  <si>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</si>
  <si>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</si>
  <si>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</si>
  <si>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</si>
  <si>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</si>
  <si>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</si>
  <si>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</si>
  <si>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</si>
  <si>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</si>
  <si>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</si>
  <si>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</si>
  <si>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</si>
  <si>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</si>
  <si>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</si>
  <si>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</si>
  <si>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</si>
  <si>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</si>
  <si>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</si>
  <si>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</si>
  <si>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</si>
  <si>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</si>
  <si>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</si>
  <si>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</si>
  <si>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</si>
  <si>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</si>
  <si>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</si>
  <si>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</si>
  <si>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</si>
  <si>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</si>
  <si>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</si>
  <si>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</si>
  <si>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</si>
  <si>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</si>
  <si>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</si>
  <si>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</si>
  <si>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</si>
  <si>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</si>
  <si>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</si>
  <si>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</si>
  <si>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</si>
  <si>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</si>
  <si>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</si>
  <si>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</si>
  <si>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</si>
  <si>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</si>
  <si>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</si>
  <si>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</si>
  <si>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</si>
  <si>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</si>
  <si>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</si>
  <si>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</si>
  <si>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</si>
  <si>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</si>
  <si>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</si>
  <si>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</si>
  <si>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</si>
  <si>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</si>
  <si>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</si>
  <si>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</si>
  <si>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</si>
  <si>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</si>
  <si>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</si>
  <si>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</si>
  <si>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</si>
  <si>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</si>
  <si>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</si>
  <si>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</si>
  <si>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</si>
  <si>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</si>
  <si>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</si>
  <si>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</si>
  <si>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</si>
  <si>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</si>
  <si>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</si>
  <si>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</si>
  <si>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</si>
  <si>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</si>
  <si>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</si>
  <si>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</si>
  <si>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</si>
  <si>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</si>
  <si>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</si>
  <si>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</si>
  <si>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</si>
  <si>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</si>
  <si>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</si>
  <si>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</si>
  <si>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</si>
  <si>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</si>
  <si>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</si>
  <si>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</si>
  <si>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</si>
  <si>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</si>
  <si>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</si>
  <si>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</si>
  <si>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</si>
  <si>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</si>
  <si>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</si>
  <si>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</si>
  <si>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</si>
  <si>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</si>
  <si>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</si>
  <si>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</si>
  <si>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</si>
  <si>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</si>
  <si>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</si>
  <si>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</si>
  <si>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</si>
  <si>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</si>
  <si>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</si>
  <si>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</si>
  <si>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</si>
  <si>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</si>
  <si>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</si>
  <si>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</si>
  <si>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</si>
  <si>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</si>
  <si>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</si>
  <si>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</si>
  <si>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</si>
  <si>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</si>
  <si>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</si>
  <si>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</si>
  <si>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</si>
  <si>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</si>
  <si>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</si>
  <si>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</si>
  <si>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</si>
  <si>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</si>
  <si>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</si>
  <si>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</si>
  <si>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</si>
  <si>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</si>
  <si>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</si>
  <si>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</si>
  <si>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</si>
  <si>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</si>
  <si>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</si>
  <si>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</si>
  <si>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</si>
  <si>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</si>
  <si>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</si>
  <si>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</si>
  <si>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</si>
  <si>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</si>
  <si>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</si>
  <si>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</si>
  <si>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</si>
  <si>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</si>
  <si>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</si>
  <si>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</si>
  <si>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</si>
  <si>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</si>
  <si>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</si>
  <si>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</si>
  <si>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</si>
  <si>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</si>
  <si>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</si>
  <si>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</si>
  <si>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</si>
  <si>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</si>
  <si>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</si>
  <si>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</si>
  <si>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</si>
  <si>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</si>
  <si>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</si>
  <si>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</si>
  <si>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</si>
  <si>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</si>
  <si>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</si>
  <si>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</si>
  <si>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</si>
  <si>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</si>
  <si>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</si>
  <si>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</si>
  <si>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</si>
  <si>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</si>
  <si>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</si>
  <si>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</si>
  <si>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</si>
  <si>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</si>
  <si>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</si>
  <si>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</si>
  <si>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</si>
  <si>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</si>
  <si>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</si>
  <si>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</si>
  <si>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</si>
  <si>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</si>
  <si>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</si>
  <si>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</si>
  <si>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</si>
  <si>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</si>
  <si>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</si>
  <si>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</si>
  <si>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</si>
  <si>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</si>
  <si>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</si>
  <si>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</si>
  <si>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</si>
  <si>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</si>
  <si>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</si>
  <si>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</si>
  <si>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</si>
  <si>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</si>
  <si>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</si>
  <si>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</si>
  <si>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</si>
  <si>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</si>
  <si>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</si>
  <si>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</si>
  <si>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</si>
  <si>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</si>
  <si>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</si>
  <si>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</si>
  <si>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</si>
  <si>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</si>
  <si>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</si>
  <si>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</si>
  <si>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</si>
  <si>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</si>
  <si>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</si>
  <si>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</si>
  <si>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</si>
  <si>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</si>
  <si>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</si>
  <si>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</si>
  <si>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</si>
  <si>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</si>
  <si>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</si>
  <si>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</si>
  <si>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</si>
  <si>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</si>
  <si>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</si>
  <si>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</si>
  <si>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</si>
  <si>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</si>
  <si>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</si>
  <si>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</si>
  <si>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</si>
  <si>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</si>
  <si>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</si>
  <si>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</si>
  <si>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</si>
  <si>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</si>
  <si>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</si>
  <si>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</si>
  <si>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</si>
  <si>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</si>
  <si>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</si>
  <si>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</si>
  <si>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</si>
  <si>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</si>
  <si>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</si>
  <si>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</si>
  <si>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</si>
  <si>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</si>
  <si>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</si>
  <si>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</si>
  <si>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</si>
  <si>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</si>
  <si>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</si>
  <si>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</si>
  <si>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</si>
  <si>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</si>
  <si>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</si>
  <si>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</si>
  <si>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</si>
  <si>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</si>
  <si>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</si>
  <si>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</si>
  <si>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</si>
  <si>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</si>
  <si>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</si>
  <si>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</si>
  <si>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</si>
  <si>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</si>
  <si>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</si>
  <si>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</si>
  <si>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</si>
  <si>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</si>
  <si>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</si>
  <si>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</si>
  <si>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</si>
  <si>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</si>
  <si>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</si>
  <si>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</si>
  <si>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</si>
  <si>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</si>
  <si>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</si>
  <si>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</si>
  <si>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</si>
  <si>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</si>
  <si>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</si>
  <si>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</si>
  <si>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</si>
  <si>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</si>
  <si>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</si>
  <si>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</si>
  <si>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</si>
  <si>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</si>
  <si>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</si>
  <si>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</si>
  <si>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</si>
  <si>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</si>
  <si>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</si>
  <si>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</si>
  <si>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</si>
  <si>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</si>
  <si>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</si>
  <si>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</si>
  <si>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</si>
  <si>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</si>
  <si>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</si>
  <si>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</si>
  <si>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</si>
  <si>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</si>
  <si>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</si>
  <si>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</si>
  <si>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</si>
  <si>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</si>
  <si>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</si>
  <si>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</si>
  <si>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</si>
  <si>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</si>
  <si>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</si>
  <si>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</si>
  <si>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</si>
  <si>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</si>
  <si>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</si>
  <si>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</si>
  <si>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</si>
  <si>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</si>
  <si>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</si>
  <si>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</si>
  <si>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</si>
  <si>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</si>
  <si>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</si>
  <si>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</si>
  <si>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</si>
  <si>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</si>
  <si>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</si>
  <si>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</si>
  <si>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</si>
  <si>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</si>
  <si>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</si>
  <si>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</si>
  <si>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</si>
  <si>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</si>
  <si>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</si>
  <si>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</si>
  <si>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</si>
  <si>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</si>
  <si>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</si>
  <si>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</si>
  <si>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</si>
  <si>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</si>
  <si>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</si>
  <si>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</si>
  <si>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</si>
  <si>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</si>
  <si>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</si>
  <si>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</si>
  <si>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</si>
  <si>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</si>
  <si>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</si>
  <si>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</si>
  <si>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</si>
  <si>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</si>
  <si>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</si>
  <si>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</si>
  <si>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</si>
  <si>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</si>
  <si>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</si>
  <si>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</si>
  <si>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</si>
  <si>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</si>
  <si>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</si>
  <si>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</si>
  <si>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</si>
  <si>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</si>
  <si>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</si>
  <si>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</si>
  <si>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</si>
  <si>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</si>
  <si>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</si>
  <si>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</si>
  <si>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</si>
  <si>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</si>
  <si>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</si>
  <si>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</si>
  <si>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</si>
  <si>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</si>
  <si>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</si>
  <si>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</si>
  <si>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</si>
  <si>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</si>
  <si>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</si>
  <si>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</si>
  <si>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</si>
  <si>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</si>
  <si>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</si>
  <si>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</si>
  <si>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</si>
  <si>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</si>
  <si>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</si>
  <si>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</si>
  <si>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</si>
  <si>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</si>
  <si>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</si>
  <si>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</si>
  <si>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</si>
  <si>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</si>
  <si>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</si>
  <si>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</si>
  <si>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</si>
  <si>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</si>
  <si>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</si>
  <si>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</si>
  <si>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</si>
  <si>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</si>
  <si>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</si>
  <si>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</si>
  <si>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</si>
  <si>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</si>
  <si>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</si>
  <si>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</si>
  <si>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</si>
  <si>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</si>
  <si>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</si>
  <si>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</si>
  <si>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</si>
  <si>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</si>
  <si>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</si>
  <si>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</si>
  <si>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</si>
  <si>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</si>
  <si>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</si>
  <si>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</si>
  <si>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</si>
  <si>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</si>
  <si>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</si>
  <si>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</si>
  <si>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</si>
  <si>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</si>
  <si>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</si>
  <si>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</si>
  <si>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</si>
  <si>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</si>
  <si>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</si>
  <si>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</si>
  <si>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</si>
  <si>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</si>
  <si>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</si>
  <si>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</si>
  <si>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</si>
  <si>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</si>
  <si>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</si>
  <si>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</si>
  <si>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</si>
  <si>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</si>
  <si>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</si>
  <si>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</si>
  <si>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</si>
  <si>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</si>
  <si>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</si>
  <si>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</si>
  <si>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</si>
  <si>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</si>
  <si>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</si>
  <si>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</si>
  <si>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</si>
  <si>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</si>
  <si>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</si>
  <si>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</si>
  <si>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</si>
  <si>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</si>
  <si>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</si>
  <si>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</si>
  <si>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</si>
  <si>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</si>
  <si>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</si>
  <si>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</si>
  <si>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</si>
  <si>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</si>
  <si>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</si>
  <si>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</si>
  <si>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</si>
  <si>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</si>
  <si>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</si>
  <si>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</si>
  <si>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</si>
  <si>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</si>
  <si>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</si>
  <si>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</si>
  <si>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</si>
  <si>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</si>
  <si>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</si>
  <si>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</si>
  <si>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</si>
  <si>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</si>
  <si>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</si>
  <si>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</si>
  <si>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</si>
  <si>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</si>
  <si>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</si>
  <si>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</si>
  <si>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</si>
  <si>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</si>
  <si>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</si>
  <si>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</si>
  <si>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</si>
  <si>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</si>
  <si>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</si>
  <si>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</si>
  <si>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</si>
  <si>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</si>
  <si>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</si>
  <si>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</si>
  <si>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</si>
  <si>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</si>
  <si>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</si>
  <si>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</si>
  <si>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</si>
  <si>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</si>
  <si>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</si>
  <si>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</si>
  <si>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</si>
  <si>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</si>
  <si>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</si>
  <si>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</si>
  <si>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</si>
  <si>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</si>
  <si>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</si>
  <si>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</si>
  <si>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</si>
  <si>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</si>
  <si>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</si>
  <si>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</si>
  <si>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</si>
  <si>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</si>
  <si>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</si>
  <si>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</si>
  <si>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</si>
  <si>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</si>
  <si>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</si>
  <si>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</si>
  <si>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</si>
  <si>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</si>
  <si>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</si>
  <si>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</si>
  <si>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</si>
  <si>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</si>
  <si>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</si>
  <si>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</si>
  <si>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</si>
  <si>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</si>
  <si>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</si>
  <si>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</si>
  <si>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</si>
  <si>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</si>
  <si>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</si>
  <si>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</si>
  <si>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</si>
  <si>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</si>
  <si>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</si>
  <si>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</si>
  <si>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</si>
  <si>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</si>
  <si>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</si>
  <si>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</si>
  <si>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</si>
  <si>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</si>
  <si>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</si>
  <si>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</si>
  <si>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</si>
  <si>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</si>
  <si>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</si>
  <si>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</si>
  <si>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</si>
  <si>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</si>
  <si>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</si>
  <si>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</si>
  <si>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</si>
  <si>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</si>
  <si>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</si>
  <si>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</si>
  <si>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</si>
  <si>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</si>
  <si>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</si>
  <si>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</si>
  <si>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</si>
  <si>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</si>
  <si>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</si>
  <si>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</si>
  <si>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</si>
  <si>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</si>
  <si>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</si>
  <si>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</si>
  <si>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</si>
  <si>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</si>
  <si>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</si>
  <si>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</si>
  <si>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</si>
  <si>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</si>
  <si>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</si>
  <si>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</si>
  <si>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</si>
  <si>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</si>
  <si>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</si>
  <si>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</si>
  <si>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</si>
  <si>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</si>
  <si>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</si>
  <si>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</si>
  <si>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</si>
  <si>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</si>
  <si>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</si>
  <si>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</si>
  <si>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</si>
  <si>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</si>
  <si>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</si>
  <si>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</si>
  <si>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</si>
  <si>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</si>
  <si>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</si>
  <si>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</si>
  <si>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</si>
  <si>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</si>
  <si>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</si>
  <si>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</si>
  <si>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</si>
  <si>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</si>
  <si>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</si>
  <si>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</si>
  <si>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</si>
  <si>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</si>
  <si>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</si>
  <si>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</si>
  <si>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</si>
  <si>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</si>
  <si>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</si>
  <si>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</si>
  <si>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</si>
  <si>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</si>
  <si>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</si>
  <si>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</si>
  <si>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</si>
  <si>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</si>
  <si>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</si>
  <si>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</si>
  <si>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</si>
  <si>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</si>
  <si>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</si>
  <si>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</si>
  <si>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</si>
  <si>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</si>
  <si>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</si>
  <si>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</si>
  <si>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</si>
  <si>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</si>
  <si>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</si>
  <si>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</si>
  <si>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</si>
  <si>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</si>
  <si>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</si>
  <si>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</si>
  <si>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</si>
  <si>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</si>
  <si>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</si>
  <si>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</si>
  <si>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</si>
  <si>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</si>
  <si>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</si>
  <si>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</si>
  <si>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</si>
  <si>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</si>
  <si>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</si>
  <si>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</si>
  <si>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</si>
  <si>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</si>
  <si>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</si>
  <si>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</si>
  <si>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</si>
  <si>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</si>
  <si>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</si>
  <si>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</si>
  <si>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</si>
  <si>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</si>
  <si>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</si>
  <si>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</si>
  <si>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</si>
  <si>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</si>
  <si>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</si>
  <si>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</si>
  <si>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</si>
  <si>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</si>
  <si>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</si>
  <si>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</si>
  <si>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</si>
  <si>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</si>
  <si>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</si>
  <si>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</si>
  <si>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</si>
  <si>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</si>
  <si>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</si>
  <si>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</si>
  <si>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</si>
  <si>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</si>
  <si>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</si>
  <si>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</si>
  <si>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</si>
  <si>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</si>
  <si>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</si>
  <si>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</si>
  <si>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</si>
  <si>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</si>
  <si>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</si>
  <si>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</si>
  <si>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</si>
  <si>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</si>
  <si>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</si>
  <si>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</si>
  <si>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</si>
  <si>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</si>
  <si>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</si>
  <si>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</si>
  <si>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</si>
  <si>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</si>
  <si>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</si>
  <si>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</si>
  <si>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</si>
  <si>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</si>
  <si>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</si>
  <si>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</si>
  <si>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</si>
  <si>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</si>
  <si>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</si>
  <si>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</si>
  <si>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</si>
  <si>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</si>
  <si>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</si>
  <si>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</si>
  <si>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</si>
  <si>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</si>
  <si>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</si>
  <si>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</si>
  <si>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</si>
  <si>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</si>
  <si>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</si>
  <si>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</si>
  <si>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</si>
  <si>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</si>
  <si>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</si>
  <si>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</si>
  <si>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</si>
  <si>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</si>
  <si>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</si>
  <si>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</si>
  <si>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</si>
  <si>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</si>
  <si>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</si>
  <si>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</si>
  <si>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</si>
  <si>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</si>
  <si>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</si>
  <si>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</si>
  <si>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</si>
  <si>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</si>
  <si>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</si>
  <si>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</si>
  <si>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</si>
  <si>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</si>
  <si>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</si>
  <si>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</si>
  <si>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</si>
  <si>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</si>
  <si>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</si>
  <si>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</si>
  <si>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</si>
  <si>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</si>
  <si>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</si>
  <si>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</si>
  <si>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</si>
  <si>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</si>
  <si>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</si>
  <si>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</si>
  <si>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</si>
  <si>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</si>
  <si>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</si>
  <si>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</si>
  <si>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</si>
  <si>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</si>
  <si>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</si>
  <si>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</si>
  <si>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</si>
  <si>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</si>
  <si>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</si>
  <si>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</si>
  <si>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</si>
  <si>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</si>
  <si>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</si>
  <si>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</si>
  <si>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</si>
  <si>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</si>
  <si>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</si>
  <si>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</si>
  <si>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</si>
  <si>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</si>
  <si>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</si>
  <si>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</si>
  <si>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</si>
  <si>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</si>
  <si>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</si>
  <si>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</si>
  <si>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</si>
  <si>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</si>
  <si>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</si>
  <si>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</si>
  <si>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</si>
  <si>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</si>
  <si>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</si>
  <si>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</si>
  <si>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</si>
  <si>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</si>
  <si>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</si>
  <si>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</si>
  <si>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</si>
  <si>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</si>
  <si>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</si>
  <si>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</si>
  <si>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</si>
  <si>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</si>
  <si>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</si>
  <si>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</si>
  <si>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</si>
  <si>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</si>
  <si>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</si>
  <si>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</si>
  <si>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</si>
  <si>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</si>
  <si>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</si>
  <si>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</si>
  <si>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</si>
  <si>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</si>
  <si>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</si>
  <si>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</si>
  <si>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</si>
  <si>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</si>
  <si>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</si>
  <si>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</si>
  <si>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</si>
  <si>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</si>
  <si>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</si>
  <si>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</si>
  <si>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</si>
  <si>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</si>
  <si>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</si>
  <si>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</si>
  <si>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</si>
  <si>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</si>
  <si>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</si>
  <si>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</si>
  <si>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</si>
  <si>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</si>
  <si>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</si>
  <si>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</si>
  <si>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</si>
  <si>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</si>
  <si>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</si>
  <si>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</si>
  <si>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</si>
  <si>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</si>
  <si>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</si>
  <si>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</si>
  <si>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</si>
  <si>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</si>
  <si>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</si>
  <si>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</si>
  <si>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</si>
  <si>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</si>
  <si>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</si>
  <si>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</si>
  <si>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</si>
  <si>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</si>
  <si>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</si>
  <si>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</si>
  <si>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</si>
  <si>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</si>
  <si>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</si>
  <si>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</si>
  <si>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</si>
  <si>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</si>
  <si>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</si>
  <si>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</si>
  <si>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</si>
  <si>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</si>
  <si>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</si>
  <si>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</si>
  <si>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</si>
  <si>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</si>
  <si>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</si>
  <si>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</si>
  <si>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</si>
  <si>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</si>
  <si>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</si>
  <si>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</si>
  <si>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</si>
  <si>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</si>
  <si>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</si>
  <si>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</si>
  <si>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</si>
  <si>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</si>
  <si>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</si>
  <si>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</si>
  <si>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</si>
  <si>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</si>
  <si>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</si>
  <si>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</si>
  <si>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</si>
  <si>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</si>
  <si>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</si>
  <si>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</si>
  <si>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</si>
  <si>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</si>
  <si>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</si>
  <si>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</si>
  <si>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</si>
  <si>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</si>
  <si>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</si>
  <si>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</si>
  <si>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</si>
  <si>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</si>
  <si>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</si>
  <si>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</si>
  <si>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</si>
  <si>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</si>
  <si>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</si>
  <si>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</si>
  <si>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</si>
  <si>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</si>
  <si>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</si>
  <si>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</si>
  <si>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</si>
  <si>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</si>
  <si>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</si>
  <si>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</si>
  <si>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</si>
  <si>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</si>
  <si>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</si>
  <si>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</si>
  <si>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</si>
  <si>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</si>
  <si>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</si>
  <si>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</si>
  <si>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</si>
  <si>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</si>
  <si>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</si>
  <si>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</si>
  <si>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</si>
  <si>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</si>
  <si>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</si>
  <si>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</si>
  <si>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</si>
  <si>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</si>
  <si>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</si>
  <si>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</si>
  <si>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</si>
  <si>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</si>
  <si>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</si>
  <si>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</si>
  <si>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</si>
  <si>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</si>
  <si>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</si>
  <si>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</si>
  <si>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</si>
  <si>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</si>
  <si>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</si>
  <si>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</si>
  <si>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</si>
  <si>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</si>
  <si>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</si>
  <si>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</si>
  <si>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</si>
  <si>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</si>
  <si>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</si>
  <si>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</si>
  <si>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</si>
  <si>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</si>
  <si>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</si>
  <si>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</si>
  <si>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</si>
  <si>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</si>
  <si>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</si>
  <si>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</si>
  <si>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</si>
  <si>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</si>
  <si>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</si>
  <si>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</si>
  <si>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</si>
  <si>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</si>
  <si>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</si>
  <si>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</si>
  <si>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</si>
  <si>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</si>
  <si>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</si>
  <si>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</si>
  <si>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</si>
  <si>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</si>
  <si>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</si>
  <si>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</si>
  <si>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</si>
  <si>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</si>
  <si>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</si>
  <si>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</si>
  <si>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</si>
  <si>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</si>
  <si>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</si>
  <si>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</si>
  <si>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</si>
  <si>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</si>
  <si>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</si>
  <si>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</si>
  <si>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</si>
  <si>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</si>
  <si>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</si>
  <si>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</si>
  <si>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</si>
  <si>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</si>
  <si>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</si>
  <si>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</si>
  <si>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</si>
  <si>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</si>
  <si>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</si>
  <si>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</si>
  <si>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</si>
  <si>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</si>
  <si>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</si>
  <si>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</si>
  <si>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</si>
  <si>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</si>
  <si>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</si>
  <si>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</si>
  <si>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</si>
  <si>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</si>
  <si>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</si>
  <si>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</si>
  <si>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</si>
  <si>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</si>
  <si>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</si>
  <si>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</si>
  <si>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</si>
  <si>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</si>
  <si>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</si>
  <si>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</si>
  <si>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</si>
  <si>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</si>
  <si>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</si>
  <si>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</si>
  <si>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</si>
  <si>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</si>
  <si>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</si>
  <si>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</si>
  <si>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</si>
  <si>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</si>
  <si>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</si>
  <si>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</si>
  <si>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</si>
  <si>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</si>
  <si>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</si>
  <si>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</si>
  <si>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</si>
  <si>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</si>
  <si>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</si>
  <si>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</si>
  <si>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</si>
  <si>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</si>
  <si>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</si>
  <si>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</si>
  <si>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</si>
  <si>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</si>
  <si>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</si>
  <si>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</si>
  <si>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</si>
  <si>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</si>
  <si>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</si>
  <si>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</si>
  <si>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</si>
  <si>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</si>
  <si>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</si>
  <si>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</si>
  <si>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</si>
  <si>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</si>
  <si>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</si>
  <si>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</si>
  <si>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</si>
  <si>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</si>
  <si>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</si>
  <si>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</si>
  <si>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</si>
  <si>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</si>
  <si>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</si>
  <si>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</si>
  <si>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</si>
  <si>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</si>
  <si>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</si>
  <si>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</si>
  <si>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</si>
  <si>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</si>
  <si>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</si>
  <si>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</si>
  <si>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</si>
  <si>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</si>
  <si>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</si>
  <si>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</si>
  <si>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</si>
  <si>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</si>
  <si>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</si>
  <si>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</si>
  <si>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</si>
  <si>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</si>
  <si>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</si>
  <si>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</si>
  <si>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</si>
  <si>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</si>
  <si>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</si>
  <si>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</si>
  <si>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</si>
  <si>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</si>
  <si>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</si>
  <si>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</si>
  <si>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</si>
  <si>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</si>
  <si>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</si>
  <si>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</si>
  <si>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</si>
  <si>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</si>
  <si>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</si>
  <si>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</si>
  <si>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</si>
  <si>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</si>
  <si>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</si>
  <si>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</si>
  <si>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</si>
  <si>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</si>
  <si>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</si>
  <si>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</si>
  <si>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</si>
  <si>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</si>
  <si>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</si>
  <si>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</si>
  <si>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</si>
  <si>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</si>
  <si>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</si>
  <si>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</si>
  <si>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</si>
  <si>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</si>
  <si>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</si>
  <si>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</si>
  <si>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</si>
  <si>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</si>
  <si>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</si>
  <si>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</si>
  <si>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</si>
  <si>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</si>
  <si>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</si>
  <si>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</si>
  <si>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</si>
  <si>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</si>
  <si>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</si>
  <si>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</si>
  <si>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</si>
  <si>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</si>
  <si>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</si>
  <si>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</si>
  <si>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</si>
  <si>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</si>
  <si>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</si>
  <si>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</si>
  <si>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</si>
  <si>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</si>
  <si>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</si>
  <si>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</si>
  <si>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</si>
  <si>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</si>
  <si>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</si>
  <si>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</si>
  <si>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</si>
  <si>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</si>
  <si>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</si>
  <si>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</si>
  <si>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</si>
  <si>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</si>
  <si>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</si>
  <si>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</si>
  <si>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</si>
  <si>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</si>
  <si>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</si>
  <si>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</si>
  <si>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</si>
  <si>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</si>
  <si>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</si>
  <si>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</si>
  <si>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</si>
  <si>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</si>
  <si>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</si>
  <si>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</si>
  <si>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</si>
  <si>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</si>
  <si>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</si>
  <si>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</si>
  <si>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</si>
  <si>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</si>
  <si>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</si>
  <si>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</si>
  <si>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</si>
  <si>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</si>
  <si>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</si>
  <si>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</si>
  <si>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</si>
  <si>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</si>
  <si>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</si>
  <si>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</si>
  <si>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</si>
  <si>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</si>
  <si>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</si>
  <si>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</si>
  <si>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</si>
  <si>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</si>
  <si>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</si>
  <si>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</si>
  <si>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</si>
  <si>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</si>
  <si>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</si>
  <si>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</si>
  <si>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</si>
  <si>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</si>
  <si>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</si>
  <si>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</si>
  <si>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</si>
  <si>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</si>
  <si>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</si>
  <si>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</si>
  <si>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</si>
  <si>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</si>
  <si>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</si>
  <si>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</si>
  <si>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</si>
  <si>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</si>
  <si>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</si>
  <si>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</si>
  <si>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</si>
  <si>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</si>
  <si>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</si>
  <si>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</si>
  <si>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</si>
  <si>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</si>
  <si>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</si>
  <si>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</si>
  <si>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</si>
  <si>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</si>
  <si>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</si>
  <si>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</si>
  <si>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</si>
  <si>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</si>
  <si>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</si>
  <si>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</si>
  <si>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</si>
  <si>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</si>
  <si>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</si>
  <si>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</si>
  <si>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</si>
  <si>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</si>
  <si>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</si>
  <si>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</si>
  <si>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</si>
  <si>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</si>
  <si>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</si>
  <si>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</si>
  <si>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</si>
  <si>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</si>
  <si>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</si>
  <si>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</si>
  <si>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</si>
  <si>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</si>
  <si>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</si>
  <si>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</si>
  <si>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</si>
  <si>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</si>
  <si>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</si>
  <si>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</si>
  <si>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</si>
  <si>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</si>
  <si>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</si>
  <si>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</si>
  <si>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</si>
  <si>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</si>
  <si>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</si>
  <si>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</si>
  <si>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</si>
  <si>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</si>
  <si>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</si>
  <si>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</si>
  <si>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</si>
  <si>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</si>
  <si>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</si>
  <si>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</si>
  <si>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</si>
  <si>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</si>
  <si>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</si>
  <si>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</si>
  <si>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</si>
  <si>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</si>
  <si>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</si>
  <si>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</si>
  <si>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</si>
  <si>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</si>
  <si>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</si>
  <si>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</si>
  <si>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</si>
  <si>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</si>
  <si>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</si>
  <si>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</si>
  <si>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</si>
  <si>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</si>
  <si>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</si>
  <si>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</si>
  <si>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</si>
  <si>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</si>
  <si>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</si>
  <si>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</si>
  <si>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</si>
  <si>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</si>
  <si>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</si>
  <si>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</si>
  <si>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</si>
  <si>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</si>
  <si>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</si>
  <si>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</si>
  <si>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</si>
  <si>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</si>
  <si>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</si>
  <si>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</si>
  <si>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</si>
  <si>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</si>
  <si>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</si>
  <si>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</si>
  <si>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</si>
  <si>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</si>
  <si>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</si>
  <si>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</si>
  <si>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</si>
  <si>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</si>
  <si>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</si>
  <si>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</si>
  <si>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</si>
  <si>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</si>
  <si>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</si>
  <si>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</si>
  <si>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</si>
  <si>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</si>
  <si>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</si>
  <si>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</si>
  <si>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</si>
  <si>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</si>
  <si>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</si>
  <si>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</si>
  <si>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</si>
  <si>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</si>
  <si>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</si>
  <si>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</si>
  <si>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</si>
  <si>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</si>
  <si>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</si>
  <si>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</si>
  <si>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</si>
  <si>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</si>
  <si>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</si>
  <si>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</si>
  <si>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</si>
  <si>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</si>
  <si>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</si>
  <si>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</si>
  <si>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</si>
  <si>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</si>
  <si>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</si>
  <si>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</si>
  <si>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</si>
  <si>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</si>
  <si>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</si>
  <si>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</si>
  <si>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</si>
  <si>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</si>
  <si>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</si>
  <si>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</si>
  <si>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</si>
  <si>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</si>
  <si>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</si>
  <si>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</si>
  <si>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</si>
  <si>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</si>
  <si>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</si>
  <si>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</si>
  <si>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</si>
  <si>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</si>
  <si>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</si>
  <si>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</si>
  <si>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</si>
  <si>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</si>
  <si>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</si>
  <si>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</si>
  <si>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</si>
  <si>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</si>
  <si>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</si>
  <si>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</si>
  <si>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</si>
  <si>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</si>
  <si>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</si>
  <si>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</si>
  <si>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</si>
  <si>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</si>
  <si>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</si>
  <si>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</si>
  <si>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</si>
  <si>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</si>
  <si>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</si>
  <si>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</si>
  <si>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</si>
  <si>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</si>
  <si>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</si>
  <si>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</si>
  <si>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</si>
  <si>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</si>
  <si>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</si>
  <si>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</si>
  <si>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</si>
  <si>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</si>
  <si>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</si>
  <si>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</si>
  <si>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</si>
  <si>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</si>
  <si>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</si>
  <si>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</si>
  <si>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</si>
  <si>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</si>
  <si>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</si>
  <si>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</si>
  <si>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</si>
  <si>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</si>
  <si>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</si>
  <si>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</si>
  <si>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</si>
  <si>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</si>
  <si>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</si>
  <si>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</si>
  <si>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</si>
  <si>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</si>
  <si>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</si>
  <si>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</si>
  <si>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</si>
  <si>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</si>
  <si>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</si>
  <si>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</si>
  <si>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</si>
  <si>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</si>
  <si>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</si>
  <si>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</si>
  <si>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</si>
  <si>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</si>
  <si>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</si>
  <si>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</si>
  <si>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</si>
  <si>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</si>
  <si>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</si>
  <si>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</si>
  <si>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</si>
  <si>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</si>
  <si>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</si>
  <si>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</si>
  <si>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</si>
  <si>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</si>
  <si>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</si>
  <si>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</si>
  <si>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</si>
  <si>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</si>
  <si>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</si>
  <si>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</si>
  <si>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</si>
  <si>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</si>
  <si>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</si>
  <si>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</si>
  <si>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</si>
  <si>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</si>
  <si>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</si>
  <si>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</si>
  <si>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</si>
  <si>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</si>
  <si>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</si>
  <si>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</si>
  <si>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</si>
  <si>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</si>
  <si>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</si>
  <si>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</si>
  <si>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</si>
  <si>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</si>
  <si>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</si>
  <si>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</si>
  <si>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</si>
  <si>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</si>
  <si>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</si>
  <si>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</si>
  <si>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</si>
  <si>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</si>
  <si>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</si>
  <si>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</si>
  <si>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</si>
  <si>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</si>
  <si>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</si>
  <si>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</si>
  <si>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</si>
  <si>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</si>
  <si>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</si>
  <si>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</si>
  <si>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</si>
  <si>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</si>
  <si>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</si>
  <si>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</si>
  <si>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</si>
  <si>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</si>
  <si>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</si>
  <si>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</si>
  <si>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</si>
  <si>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</si>
  <si>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</si>
  <si>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</si>
  <si>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</si>
  <si>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</si>
  <si>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</si>
  <si>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</si>
  <si>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</si>
  <si>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</si>
  <si>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</si>
  <si>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</si>
  <si>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</si>
  <si>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</si>
  <si>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</si>
  <si>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</si>
  <si>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</si>
  <si>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</si>
  <si>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</si>
  <si>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</si>
  <si>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</si>
  <si>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</si>
  <si>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</si>
  <si>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</si>
  <si>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</si>
  <si>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</si>
  <si>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</si>
  <si>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</si>
  <si>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</si>
  <si>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</si>
  <si>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</si>
  <si>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</si>
  <si>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</si>
  <si>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</si>
  <si>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</si>
  <si>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</si>
  <si>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</si>
  <si>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</si>
  <si>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</si>
  <si>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</si>
  <si>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</si>
  <si>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</si>
  <si>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</si>
  <si>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</si>
  <si>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</si>
  <si>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</si>
  <si>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</si>
  <si>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</si>
  <si>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</si>
  <si>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</si>
  <si>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</si>
  <si>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</si>
  <si>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</si>
  <si>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</si>
  <si>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</si>
  <si>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</si>
  <si>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</si>
  <si>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</si>
  <si>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</si>
  <si>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</si>
  <si>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</si>
  <si>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</si>
  <si>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</si>
  <si>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</si>
  <si>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</si>
  <si>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</si>
  <si>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</si>
  <si>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</si>
  <si>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</si>
  <si>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</si>
  <si>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</si>
  <si>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</si>
  <si>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</si>
  <si>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</si>
  <si>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</si>
  <si>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</si>
  <si>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</si>
  <si>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</si>
  <si>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</si>
  <si>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</si>
  <si>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</si>
  <si>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</si>
  <si>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</si>
  <si>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</si>
  <si>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</si>
  <si>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</si>
  <si>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</si>
  <si>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</si>
  <si>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</si>
  <si>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</si>
  <si>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</si>
  <si>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</si>
  <si>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</si>
  <si>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</si>
  <si>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</si>
  <si>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</si>
  <si>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</si>
  <si>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</si>
  <si>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</si>
  <si>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</si>
  <si>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</si>
  <si>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</si>
  <si>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</si>
  <si>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</si>
  <si>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</si>
  <si>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</si>
  <si>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</si>
  <si>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</si>
  <si>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</si>
  <si>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</si>
  <si>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</si>
  <si>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</si>
  <si>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</si>
  <si>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</si>
  <si>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</si>
  <si>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</si>
  <si>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</si>
  <si>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</si>
  <si>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</si>
  <si>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</si>
  <si>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</si>
  <si>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</si>
  <si>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</si>
  <si>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</si>
  <si>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</si>
  <si>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</si>
  <si>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</si>
  <si>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</si>
  <si>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</si>
  <si>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</si>
  <si>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</si>
  <si>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</si>
  <si>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</si>
  <si>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</si>
  <si>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</si>
  <si>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</si>
  <si>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</si>
  <si>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</si>
  <si>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</si>
  <si>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</si>
  <si>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</si>
  <si>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</si>
  <si>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</si>
  <si>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</si>
  <si>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</si>
  <si>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</si>
  <si>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</si>
  <si>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</si>
  <si>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</si>
  <si>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</si>
  <si>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</si>
  <si>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</si>
  <si>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</si>
  <si>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</si>
  <si>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</si>
  <si>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</si>
  <si>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</si>
  <si>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</si>
  <si>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</si>
  <si>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</si>
  <si>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</si>
  <si>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</si>
  <si>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</si>
  <si>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</si>
  <si>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</si>
  <si>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</si>
  <si>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</si>
  <si>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</si>
  <si>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</si>
  <si>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</si>
  <si>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</si>
  <si>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</si>
  <si>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</si>
  <si>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</si>
  <si>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</si>
  <si>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</si>
  <si>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</si>
  <si>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</si>
  <si>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</si>
  <si>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</si>
  <si>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</si>
  <si>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</si>
  <si>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</si>
  <si>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</si>
  <si>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</si>
  <si>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</si>
  <si>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</si>
  <si>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</si>
  <si>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</si>
  <si>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</si>
  <si>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</si>
  <si>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</si>
  <si>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</si>
  <si>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</si>
  <si>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</si>
  <si>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</si>
  <si>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</si>
  <si>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</si>
  <si>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</si>
  <si>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</si>
  <si>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</si>
  <si>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</si>
  <si>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</si>
  <si>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</si>
  <si>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</si>
  <si>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</si>
  <si>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</si>
  <si>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</si>
  <si>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</si>
  <si>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</si>
  <si>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</si>
  <si>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</si>
  <si>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</si>
  <si>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</si>
  <si>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</si>
  <si>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</si>
  <si>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</si>
  <si>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</si>
  <si>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</si>
  <si>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</si>
  <si>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</si>
  <si>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</si>
  <si>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</si>
  <si>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</si>
  <si>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</si>
  <si>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</si>
  <si>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</si>
  <si>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</si>
  <si>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</si>
  <si>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</si>
  <si>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</si>
  <si>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</si>
  <si>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</si>
  <si>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</si>
  <si>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</si>
  <si>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</si>
  <si>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</si>
  <si>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</si>
  <si>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</si>
  <si>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</si>
  <si>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</si>
  <si>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</si>
  <si>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</si>
  <si>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</si>
  <si>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</si>
  <si>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</si>
  <si>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</si>
  <si>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</si>
  <si>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</si>
  <si>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</si>
  <si>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</si>
  <si>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</si>
  <si>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</si>
  <si>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</si>
  <si>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</si>
  <si>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</si>
  <si>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</si>
  <si>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</si>
  <si>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</si>
  <si>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</si>
  <si>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</si>
  <si>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</si>
  <si>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</si>
  <si>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</si>
  <si>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</si>
  <si>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</si>
  <si>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</si>
  <si>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</si>
  <si>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</si>
  <si>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</si>
  <si>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</si>
  <si>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</si>
  <si>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</si>
  <si>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</si>
  <si>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</si>
  <si>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</si>
  <si>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</si>
  <si>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</si>
  <si>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</si>
  <si>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</si>
  <si>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</si>
  <si>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</si>
  <si>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</si>
  <si>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</si>
  <si>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</si>
  <si>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</si>
  <si>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</si>
  <si>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</si>
  <si>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</si>
  <si>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</si>
  <si>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</si>
  <si>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</si>
  <si>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</si>
  <si>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</si>
  <si>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</si>
  <si>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</si>
  <si>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</si>
  <si>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</si>
  <si>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</si>
  <si>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</si>
  <si>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</si>
  <si>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</si>
  <si>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</si>
  <si>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</si>
  <si>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</si>
  <si>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</si>
  <si>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</si>
  <si>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</si>
  <si>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</si>
  <si>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</si>
  <si>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</si>
  <si>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</si>
  <si>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</si>
  <si>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</si>
  <si>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</si>
  <si>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</si>
  <si>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</si>
  <si>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</si>
  <si>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</si>
  <si>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</si>
  <si>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</si>
  <si>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</si>
  <si>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</si>
  <si>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</si>
  <si>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</si>
  <si>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</si>
  <si>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</si>
  <si>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</si>
  <si>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</si>
  <si>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</si>
  <si>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</si>
  <si>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</si>
  <si>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</si>
  <si>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</si>
  <si>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</si>
  <si>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</si>
  <si>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</si>
  <si>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</si>
  <si>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</si>
  <si>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</si>
  <si>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</si>
  <si>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</si>
  <si>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</si>
  <si>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</si>
  <si>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</si>
  <si>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</si>
  <si>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</si>
  <si>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</si>
  <si>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</si>
  <si>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</si>
  <si>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</si>
  <si>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</si>
  <si>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</si>
  <si>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</si>
  <si>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</si>
  <si>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</si>
  <si>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</si>
  <si>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</si>
  <si>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</si>
  <si>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</si>
  <si>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</si>
  <si>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</si>
  <si>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</si>
  <si>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</si>
  <si>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</si>
  <si>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</si>
  <si>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</si>
  <si>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</si>
  <si>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</si>
  <si>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</si>
  <si>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</si>
  <si>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</si>
  <si>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</si>
  <si>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</si>
  <si>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</si>
  <si>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</si>
  <si>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</si>
  <si>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</si>
  <si>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</si>
  <si>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</si>
  <si>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</si>
  <si>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</si>
  <si>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</si>
  <si>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</si>
  <si>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</si>
  <si>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</si>
  <si>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</si>
  <si>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</si>
  <si>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</si>
  <si>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</si>
  <si>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</si>
  <si>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</si>
  <si>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</si>
  <si>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</si>
  <si>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</si>
  <si>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</si>
  <si>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</si>
  <si>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</si>
  <si>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</si>
  <si>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</si>
  <si>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</si>
  <si>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</si>
  <si>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</si>
  <si>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</si>
  <si>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</si>
  <si>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</si>
  <si>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</si>
  <si>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</si>
  <si>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</si>
  <si>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</si>
  <si>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</si>
  <si>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</si>
  <si>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</si>
  <si>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</si>
  <si>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</si>
  <si>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</si>
  <si>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</si>
  <si>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</si>
  <si>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</si>
  <si>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</si>
  <si>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</si>
  <si>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</si>
  <si>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</si>
  <si>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</si>
  <si>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</si>
  <si>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</si>
  <si>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</si>
  <si>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</si>
  <si>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</si>
  <si>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</si>
  <si>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</si>
  <si>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</si>
  <si>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</si>
  <si>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</si>
  <si>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</si>
  <si>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</si>
  <si>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</si>
  <si>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</si>
  <si>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</si>
  <si>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</si>
  <si>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</si>
  <si>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</si>
  <si>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</si>
  <si>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</si>
  <si>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</si>
  <si>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</si>
  <si>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</si>
  <si>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</si>
  <si>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</si>
  <si>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</si>
  <si>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</si>
  <si>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</si>
  <si>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</si>
  <si>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</si>
  <si>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</si>
  <si>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</si>
  <si>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</si>
  <si>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</si>
  <si>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</si>
  <si>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</si>
  <si>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</si>
  <si>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</si>
  <si>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</si>
  <si>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</si>
  <si>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</si>
  <si>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</si>
  <si>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</si>
  <si>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</si>
  <si>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</si>
  <si>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</si>
  <si>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</si>
  <si>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</si>
  <si>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</si>
  <si>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</si>
  <si>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</si>
  <si>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</si>
  <si>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</si>
  <si>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</si>
  <si>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</si>
  <si>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</si>
  <si>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</si>
  <si>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</si>
  <si>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</si>
  <si>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</si>
  <si>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</si>
  <si>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</si>
  <si>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</si>
  <si>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</si>
  <si>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</si>
  <si>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</si>
  <si>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</si>
  <si>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</si>
  <si>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</si>
  <si>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</si>
  <si>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</si>
  <si>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</si>
  <si>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</si>
  <si>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</si>
  <si>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</si>
  <si>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</si>
  <si>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</si>
  <si>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</si>
  <si>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</si>
  <si>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</si>
  <si>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</si>
  <si>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</si>
  <si>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</si>
  <si>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</si>
  <si>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</si>
  <si>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</si>
  <si>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</si>
  <si>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</si>
  <si>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</si>
  <si>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</si>
  <si>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</si>
  <si>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</si>
  <si>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</si>
  <si>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</si>
  <si>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</si>
  <si>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</si>
  <si>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</si>
  <si>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</si>
  <si>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</si>
  <si>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</si>
  <si>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</si>
  <si>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</si>
  <si>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</si>
  <si>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</si>
  <si>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</si>
  <si>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</si>
  <si>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</si>
  <si>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</si>
  <si>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</si>
  <si>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</si>
  <si>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</si>
  <si>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</si>
  <si>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</si>
  <si>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</si>
  <si>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</si>
  <si>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</si>
  <si>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</si>
  <si>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</si>
  <si>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</si>
  <si>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</si>
  <si>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</si>
  <si>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</si>
  <si>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</si>
  <si>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</si>
  <si>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</si>
  <si>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</si>
  <si>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</si>
  <si>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</si>
  <si>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</si>
  <si>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</si>
  <si>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</si>
  <si>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</si>
  <si>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</si>
  <si>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</si>
  <si>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</si>
  <si>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</si>
  <si>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</si>
  <si>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</si>
  <si>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</si>
  <si>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</si>
  <si>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</si>
  <si>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</si>
  <si>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</si>
  <si>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</si>
  <si>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</si>
  <si>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</si>
  <si>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</si>
  <si>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</si>
  <si>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</si>
  <si>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</si>
  <si>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</si>
  <si>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</si>
  <si>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</si>
  <si>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</si>
  <si>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</si>
  <si>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</si>
  <si>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</si>
  <si>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</si>
  <si>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</si>
  <si>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</si>
  <si>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</si>
  <si>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</si>
  <si>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</si>
  <si>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</si>
  <si>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</si>
  <si>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</si>
  <si>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</si>
  <si>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</si>
  <si>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</si>
  <si>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</si>
  <si>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</si>
  <si>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</si>
  <si>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</si>
  <si>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</si>
  <si>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</si>
  <si>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</si>
  <si>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</si>
  <si>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</si>
  <si>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</si>
  <si>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</si>
  <si>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</si>
  <si>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</si>
  <si>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</si>
  <si>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</si>
  <si>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</si>
  <si>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</si>
  <si>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</si>
  <si>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</si>
  <si>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</si>
  <si>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</si>
  <si>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</si>
  <si>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</si>
  <si>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</si>
  <si>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</si>
  <si>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</si>
  <si>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</si>
  <si>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</si>
  <si>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</si>
  <si>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</si>
  <si>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</si>
  <si>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</si>
  <si>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</si>
  <si>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</si>
  <si>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</si>
  <si>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</si>
  <si>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</si>
  <si>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</si>
  <si>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</si>
  <si>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</si>
  <si>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</si>
  <si>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</si>
  <si>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</si>
  <si>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</si>
  <si>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</si>
  <si>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</si>
  <si>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</si>
  <si>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</si>
  <si>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</si>
  <si>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</si>
  <si>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</si>
  <si>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</si>
  <si>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</si>
  <si>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</si>
  <si>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</si>
  <si>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</si>
  <si>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</si>
  <si>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</si>
  <si>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</si>
  <si>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</si>
  <si>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</si>
  <si>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</si>
  <si>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</si>
  <si>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</si>
  <si>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</si>
  <si>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</si>
  <si>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</si>
  <si>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</si>
  <si>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</si>
  <si>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</si>
  <si>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</si>
  <si>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</si>
  <si>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</si>
  <si>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</si>
  <si>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</si>
  <si>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</si>
  <si>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</si>
  <si>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</si>
  <si>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</si>
  <si>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</si>
  <si>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</si>
  <si>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</si>
  <si>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</si>
  <si>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</si>
  <si>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</si>
  <si>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</si>
  <si>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</si>
  <si>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</si>
  <si>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</si>
  <si>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</si>
  <si>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</si>
  <si>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</si>
  <si>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</si>
  <si>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</si>
  <si>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</si>
  <si>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</si>
  <si>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</si>
  <si>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</si>
  <si>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</si>
  <si>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</si>
  <si>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</si>
  <si>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</si>
  <si>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</si>
  <si>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</si>
  <si>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</si>
  <si>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</si>
  <si>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</si>
  <si>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</si>
  <si>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</si>
  <si>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</si>
  <si>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</si>
  <si>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</si>
  <si>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</si>
  <si>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</si>
  <si>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</si>
  <si>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</si>
  <si>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</si>
  <si>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</si>
  <si>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</si>
  <si>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</si>
  <si>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</si>
  <si>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</si>
  <si>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</si>
  <si>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</si>
  <si>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</si>
  <si>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</si>
  <si>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</si>
  <si>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</si>
  <si>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</si>
  <si>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</si>
  <si>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</si>
  <si>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</si>
  <si>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</si>
  <si>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</si>
  <si>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</si>
  <si>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</si>
  <si>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</si>
  <si>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</si>
  <si>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</si>
  <si>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</si>
  <si>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</si>
  <si>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</si>
  <si>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</si>
  <si>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</si>
  <si>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</si>
  <si>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</si>
  <si>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</si>
  <si>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</si>
  <si>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</si>
  <si>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</si>
  <si>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</si>
  <si>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</si>
  <si>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</si>
  <si>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</si>
  <si>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</si>
  <si>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</si>
  <si>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</si>
  <si>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</si>
  <si>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</si>
  <si>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</si>
  <si>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</si>
  <si>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</si>
  <si>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</si>
  <si>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</si>
  <si>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</si>
  <si>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</si>
  <si>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</si>
  <si>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</si>
  <si>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</si>
  <si>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</si>
  <si>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</si>
  <si>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</si>
  <si>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</si>
  <si>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</si>
  <si>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</si>
  <si>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</si>
  <si>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</si>
  <si>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</si>
  <si>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</si>
  <si>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</si>
  <si>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</si>
  <si>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</si>
  <si>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</si>
  <si>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</si>
  <si>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</si>
  <si>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</si>
  <si>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</si>
  <si>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</si>
  <si>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</si>
  <si>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</si>
  <si>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</si>
  <si>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</si>
  <si>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</si>
  <si>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</si>
  <si>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</si>
  <si>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</si>
  <si>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</si>
  <si>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</si>
  <si>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</si>
  <si>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</si>
  <si>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</si>
  <si>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</si>
  <si>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</si>
  <si>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</si>
  <si>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</si>
  <si>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</si>
  <si>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</si>
  <si>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</si>
  <si>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</si>
  <si>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</si>
  <si>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</si>
  <si>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</si>
  <si>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</si>
  <si>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</si>
  <si>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</si>
  <si>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</si>
  <si>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</si>
  <si>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</si>
  <si>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</si>
  <si>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</si>
  <si>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</si>
  <si>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</si>
  <si>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</si>
  <si>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</si>
  <si>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</si>
  <si>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</si>
  <si>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</si>
  <si>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</si>
  <si>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</si>
  <si>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</si>
  <si>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</si>
  <si>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</si>
  <si>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</si>
  <si>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</si>
  <si>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</si>
  <si>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</si>
  <si>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</si>
  <si>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</si>
  <si>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</si>
  <si>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</si>
  <si>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</si>
  <si>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</si>
  <si>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</si>
  <si>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</si>
  <si>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</si>
  <si>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</si>
  <si>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</si>
  <si>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</si>
  <si>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</si>
  <si>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</si>
  <si>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</si>
  <si>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</si>
  <si>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</si>
  <si>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</si>
  <si>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</si>
  <si>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</si>
  <si>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</si>
  <si>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</si>
  <si>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</si>
  <si>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</si>
  <si>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</si>
  <si>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</si>
  <si>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</si>
  <si>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</si>
  <si>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</si>
  <si>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</si>
  <si>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</si>
  <si>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</si>
  <si>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</si>
  <si>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</si>
  <si>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</si>
  <si>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</si>
  <si>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</si>
  <si>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</si>
  <si>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</si>
  <si>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</si>
  <si>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</si>
  <si>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</si>
  <si>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</si>
  <si>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</si>
  <si>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</si>
  <si>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</si>
  <si>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</si>
  <si>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</si>
  <si>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</si>
  <si>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</si>
  <si>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</si>
  <si>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</si>
  <si>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</si>
  <si>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</si>
  <si>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</si>
  <si>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</si>
  <si>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</si>
  <si>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</si>
  <si>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</si>
  <si>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</si>
  <si>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</si>
  <si>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</si>
  <si>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</si>
  <si>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</si>
  <si>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</si>
  <si>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</si>
  <si>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</si>
  <si>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</si>
  <si>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</si>
  <si>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</si>
  <si>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</si>
  <si>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</si>
  <si>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</si>
  <si>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</si>
  <si>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</si>
  <si>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</si>
  <si>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</si>
  <si>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</si>
  <si>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</si>
  <si>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</si>
  <si>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</si>
  <si>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</si>
  <si>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</si>
  <si>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</si>
  <si>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</si>
  <si>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</si>
  <si>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</si>
  <si>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</si>
  <si>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</si>
  <si>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</si>
  <si>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</si>
  <si>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</si>
  <si>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</si>
  <si>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</si>
  <si>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</si>
  <si>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</si>
  <si>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</si>
  <si>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</si>
  <si>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</si>
  <si>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</si>
  <si>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</si>
  <si>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</si>
  <si>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</si>
  <si>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</si>
  <si>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</si>
  <si>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</si>
  <si>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</si>
  <si>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</si>
  <si>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</si>
  <si>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</si>
  <si>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</si>
  <si>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</si>
  <si>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</si>
  <si>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</si>
  <si>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</si>
  <si>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</si>
  <si>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</si>
  <si>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</si>
  <si>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</si>
  <si>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</si>
  <si>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</si>
  <si>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</si>
  <si>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</si>
  <si>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</si>
  <si>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</si>
  <si>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</si>
  <si>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</si>
  <si>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</si>
  <si>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</si>
  <si>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</si>
  <si>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</si>
  <si>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</si>
  <si>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</si>
  <si>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</si>
  <si>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</si>
  <si>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</si>
  <si>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</si>
  <si>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</si>
  <si>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</si>
  <si>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</si>
  <si>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</si>
  <si>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</si>
  <si>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</si>
  <si>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</si>
  <si>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</si>
  <si>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</si>
  <si>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</si>
  <si>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</si>
  <si>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</si>
  <si>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</si>
  <si>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</si>
  <si>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</si>
  <si>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</si>
  <si>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</si>
  <si>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</si>
  <si>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</si>
  <si>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</si>
  <si>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</si>
  <si>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</si>
  <si>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</si>
  <si>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</si>
  <si>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</si>
  <si>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</si>
  <si>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</si>
  <si>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</si>
  <si>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</si>
  <si>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</si>
  <si>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</si>
  <si>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</si>
  <si>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</si>
  <si>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</si>
  <si>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</si>
  <si>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</si>
  <si>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</si>
  <si>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</si>
  <si>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</si>
  <si>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</si>
  <si>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</si>
  <si>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</si>
  <si>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</si>
  <si>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</si>
  <si>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</si>
  <si>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</si>
  <si>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</si>
  <si>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</si>
  <si>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</si>
  <si>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</si>
  <si>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</si>
  <si>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</si>
  <si>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</si>
  <si>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</si>
  <si>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</si>
  <si>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</si>
  <si>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</si>
  <si>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</si>
  <si>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</si>
  <si>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</si>
  <si>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</si>
  <si>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</si>
  <si>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</si>
  <si>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</si>
  <si>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</si>
  <si>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</si>
  <si>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</si>
  <si>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</si>
  <si>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</si>
  <si>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</si>
  <si>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</si>
  <si>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</si>
  <si>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</si>
  <si>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</si>
  <si>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</si>
  <si>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</si>
  <si>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</si>
  <si>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</si>
  <si>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</si>
  <si>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</si>
  <si>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</si>
  <si>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</si>
  <si>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</si>
  <si>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</si>
  <si>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</si>
  <si>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</si>
  <si>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</si>
  <si>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</si>
  <si>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</si>
  <si>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</si>
  <si>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</si>
  <si>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</si>
  <si>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</si>
  <si>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</si>
  <si>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</si>
  <si>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</si>
  <si>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</si>
  <si>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</si>
  <si>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</si>
  <si>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</si>
  <si>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</si>
  <si>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</si>
  <si>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</si>
  <si>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</si>
  <si>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</si>
  <si>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</si>
  <si>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</si>
  <si>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</si>
  <si>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</si>
  <si>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</si>
  <si>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</si>
  <si>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</si>
  <si>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</si>
  <si>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</si>
  <si>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</si>
  <si>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</si>
  <si>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</si>
  <si>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</si>
  <si>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</si>
  <si>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</si>
  <si>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</si>
  <si>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</si>
  <si>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</si>
  <si>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</si>
  <si>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</si>
  <si>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</si>
  <si>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</si>
  <si>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</si>
  <si>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</si>
  <si>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</si>
  <si>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</si>
  <si>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</si>
  <si>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</si>
  <si>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</si>
  <si>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</si>
  <si>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</si>
  <si>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</si>
  <si>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</si>
  <si>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</si>
  <si>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</si>
  <si>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</si>
  <si>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</si>
  <si>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</si>
  <si>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</si>
  <si>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</si>
  <si>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</si>
  <si>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</si>
  <si>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</si>
  <si>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</si>
  <si>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</si>
  <si>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</si>
  <si>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</si>
  <si>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</si>
  <si>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</si>
  <si>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</si>
  <si>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</si>
  <si>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</si>
  <si>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</si>
  <si>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</si>
  <si>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</si>
  <si>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</si>
  <si>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</si>
  <si>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</si>
  <si>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</si>
  <si>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</si>
  <si>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</si>
  <si>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</si>
  <si>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</si>
  <si>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</si>
  <si>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</si>
  <si>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</si>
  <si>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</si>
  <si>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</si>
  <si>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</si>
  <si>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</si>
  <si>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</si>
  <si>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</si>
  <si>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</si>
  <si>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</si>
  <si>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</si>
  <si>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</si>
  <si>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</si>
  <si>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</si>
  <si>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</si>
  <si>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</si>
  <si>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</si>
  <si>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</si>
  <si>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</si>
  <si>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</si>
  <si>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</si>
  <si>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</si>
  <si>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</si>
  <si>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</si>
  <si>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</si>
  <si>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</si>
  <si>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</si>
  <si>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</si>
  <si>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</si>
  <si>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</si>
  <si>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</si>
  <si>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</si>
  <si>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</si>
  <si>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</si>
  <si>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</si>
  <si>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</si>
  <si>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</si>
  <si>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</si>
  <si>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</si>
  <si>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</si>
  <si>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</si>
  <si>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</si>
  <si>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</si>
  <si>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</si>
  <si>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</si>
  <si>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</si>
  <si>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</si>
  <si>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</si>
  <si>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</si>
  <si>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</si>
  <si>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</si>
  <si>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</si>
  <si>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</si>
  <si>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</si>
  <si>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</si>
  <si>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</si>
  <si>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</si>
  <si>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</si>
  <si>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</si>
  <si>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</si>
  <si>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</si>
  <si>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</si>
  <si>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</si>
  <si>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</si>
  <si>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</si>
  <si>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</si>
  <si>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</si>
  <si>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</si>
  <si>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</si>
  <si>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</si>
  <si>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</si>
  <si>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</si>
  <si>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</si>
  <si>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</si>
  <si>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</si>
  <si>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</si>
  <si>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</si>
  <si>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</si>
  <si>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</si>
  <si>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</si>
  <si>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</si>
  <si>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</si>
  <si>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</si>
  <si>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</si>
  <si>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</si>
  <si>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</si>
  <si>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</si>
  <si>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</si>
  <si>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</si>
  <si>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</si>
  <si>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</si>
  <si>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</si>
  <si>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</si>
  <si>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</si>
  <si>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</si>
  <si>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</si>
  <si>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</si>
  <si>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</si>
  <si>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</si>
  <si>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</si>
  <si>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</si>
  <si>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</si>
  <si>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</si>
  <si>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</si>
  <si>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</si>
  <si>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</si>
  <si>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</si>
  <si>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</si>
  <si>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</si>
  <si>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</si>
  <si>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</si>
  <si>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</si>
  <si>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</si>
  <si>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</si>
  <si>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</si>
  <si>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</si>
  <si>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</si>
  <si>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</si>
  <si>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</si>
  <si>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</si>
  <si>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</si>
  <si>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</si>
  <si>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</si>
  <si>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</si>
  <si>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</si>
  <si>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</si>
  <si>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</si>
  <si>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</si>
  <si>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</si>
  <si>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</si>
  <si>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</si>
  <si>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</si>
  <si>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</si>
  <si>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</si>
  <si>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</si>
  <si>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</si>
  <si>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</si>
  <si>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</si>
  <si>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</si>
  <si>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</si>
  <si>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</si>
  <si>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</si>
  <si>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</si>
  <si>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</si>
  <si>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</si>
  <si>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</si>
  <si>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</si>
  <si>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</si>
  <si>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</si>
  <si>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</si>
  <si>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</si>
  <si>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</si>
  <si>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</si>
  <si>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</si>
  <si>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</si>
  <si>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</si>
  <si>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</si>
  <si>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</si>
  <si>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</si>
  <si>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</si>
  <si>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</si>
  <si>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</si>
  <si>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</si>
  <si>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</si>
  <si>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</si>
  <si>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</si>
  <si>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</si>
  <si>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</si>
  <si>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</si>
  <si>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</si>
  <si>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</si>
  <si>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</si>
  <si>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</si>
  <si>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</si>
  <si>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</si>
  <si>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</si>
  <si>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</si>
  <si>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</si>
  <si>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</si>
  <si>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</si>
  <si>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</si>
  <si>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</si>
  <si>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</si>
  <si>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</si>
  <si>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</si>
  <si>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</si>
  <si>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</si>
  <si>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</si>
  <si>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</si>
  <si>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</si>
  <si>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</si>
  <si>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</si>
  <si>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</si>
  <si>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</si>
  <si>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</si>
  <si>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</si>
  <si>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</si>
  <si>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</si>
  <si>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</si>
  <si>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</si>
  <si>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</si>
  <si>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</si>
  <si>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</si>
  <si>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</si>
  <si>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</si>
  <si>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</si>
  <si>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</si>
  <si>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</si>
  <si>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</si>
  <si>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</si>
  <si>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</si>
  <si>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</si>
  <si>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</si>
  <si>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</si>
  <si>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</si>
  <si>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</si>
  <si>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</si>
  <si>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</si>
  <si>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</si>
  <si>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</si>
  <si>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</si>
  <si>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</si>
  <si>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</si>
  <si>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</si>
  <si>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</si>
  <si>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</si>
  <si>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</si>
  <si>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</si>
  <si>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</si>
  <si>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</si>
  <si>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</si>
  <si>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</si>
  <si>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</si>
  <si>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</si>
  <si>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</si>
  <si>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</si>
  <si>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</si>
  <si>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</si>
  <si>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</si>
  <si>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</si>
  <si>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</si>
  <si>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</si>
  <si>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</si>
  <si>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</si>
  <si>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</si>
  <si>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</si>
  <si>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</si>
  <si>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</si>
  <si>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</si>
  <si>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</si>
  <si>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</si>
  <si>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</si>
  <si>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</si>
  <si>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</si>
  <si>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</si>
  <si>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</si>
  <si>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</si>
  <si>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</si>
  <si>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</si>
  <si>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</si>
  <si>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</si>
  <si>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</si>
  <si>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</si>
  <si>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</si>
  <si>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</si>
  <si>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</si>
  <si>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</si>
  <si>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</si>
  <si>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</si>
  <si>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</si>
  <si>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</si>
  <si>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</si>
  <si>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</si>
  <si>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</si>
  <si>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</si>
  <si>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</si>
  <si>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</si>
  <si>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</si>
  <si>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</si>
  <si>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</si>
  <si>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</si>
  <si>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</si>
  <si>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</si>
  <si>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</si>
  <si>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</si>
  <si>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</si>
  <si>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</si>
  <si>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</si>
  <si>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</si>
  <si>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</si>
  <si>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</si>
  <si>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</si>
  <si>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</si>
  <si>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</si>
  <si>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</si>
  <si>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</si>
  <si>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</si>
  <si>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</si>
  <si>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</si>
  <si>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</si>
  <si>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</si>
  <si>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</si>
  <si>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</si>
  <si>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</si>
  <si>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</si>
  <si>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</si>
  <si>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</si>
  <si>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</si>
  <si>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</si>
  <si>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</si>
  <si>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</si>
  <si>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</si>
  <si>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</si>
  <si>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</si>
  <si>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</si>
  <si>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</si>
  <si>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</si>
  <si>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</si>
  <si>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</si>
  <si>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</si>
  <si>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</si>
  <si>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</si>
  <si>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</si>
  <si>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</si>
  <si>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</si>
  <si>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</si>
  <si>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</si>
  <si>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</si>
  <si>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</si>
  <si>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</si>
  <si>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</si>
  <si>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</si>
  <si>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</si>
  <si>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</si>
  <si>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</si>
  <si>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</si>
  <si>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</si>
  <si>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</si>
  <si>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</si>
  <si>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</si>
  <si>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</si>
  <si>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</si>
  <si>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</si>
  <si>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</si>
  <si>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</si>
  <si>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</si>
  <si>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</si>
  <si>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</si>
  <si>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</si>
  <si>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</si>
  <si>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</si>
  <si>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</si>
  <si>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</si>
  <si>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</si>
  <si>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</si>
  <si>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</si>
  <si>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</si>
  <si>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</si>
  <si>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</si>
  <si>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</si>
  <si>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</si>
  <si>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</si>
  <si>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</si>
  <si>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</si>
  <si>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</si>
  <si>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</si>
  <si>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</si>
  <si>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</si>
  <si>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</si>
  <si>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</si>
  <si>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</si>
  <si>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</si>
  <si>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</si>
  <si>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</si>
  <si>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</si>
  <si>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</si>
  <si>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</si>
  <si>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</si>
  <si>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</si>
  <si>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</si>
  <si>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</si>
  <si>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</si>
  <si>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</si>
  <si>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</si>
  <si>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</si>
  <si>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</si>
  <si>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</si>
  <si>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</si>
  <si>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</si>
  <si>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</si>
  <si>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</si>
  <si>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</si>
  <si>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</si>
  <si>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</si>
  <si>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</si>
  <si>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</si>
  <si>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</si>
  <si>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</si>
  <si>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</si>
  <si>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</si>
  <si>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</si>
  <si>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</si>
  <si>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</si>
  <si>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</si>
  <si>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</si>
  <si>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</si>
  <si>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</si>
  <si>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</si>
  <si>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</si>
  <si>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</si>
  <si>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</si>
  <si>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</si>
  <si>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</si>
  <si>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</si>
  <si>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</si>
  <si>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</si>
  <si>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</si>
  <si>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</si>
  <si>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</si>
  <si>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</si>
  <si>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</si>
  <si>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</si>
  <si>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</si>
  <si>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</si>
  <si>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</si>
  <si>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</si>
  <si>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</si>
  <si>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</si>
  <si>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</si>
  <si>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</si>
  <si>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</si>
  <si>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</si>
  <si>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</si>
  <si>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</si>
  <si>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</si>
  <si>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</si>
  <si>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</si>
  <si>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</si>
  <si>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</si>
  <si>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</si>
  <si>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</si>
  <si>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</si>
  <si>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</si>
  <si>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</si>
  <si>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</si>
  <si>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</si>
  <si>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</si>
  <si>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</si>
  <si>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</si>
  <si>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</si>
  <si>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</si>
  <si>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</si>
  <si>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</si>
  <si>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</si>
  <si>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</si>
  <si>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</si>
  <si>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</si>
  <si>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</si>
  <si>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</si>
  <si>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</si>
  <si>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</si>
  <si>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</si>
  <si>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</si>
  <si>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</si>
  <si>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</si>
  <si>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</si>
  <si>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</si>
  <si>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</si>
  <si>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</si>
  <si>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</si>
  <si>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</si>
  <si>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</si>
  <si>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</si>
  <si>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</si>
  <si>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</si>
  <si>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</si>
  <si>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</si>
  <si>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</si>
  <si>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</si>
  <si>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</si>
  <si>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</si>
  <si>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</si>
  <si>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</si>
  <si>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</si>
  <si>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</si>
  <si>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</si>
  <si>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</si>
  <si>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</si>
  <si>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</si>
  <si>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</si>
  <si>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</si>
  <si>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</si>
  <si>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</si>
  <si>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</si>
  <si>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</si>
  <si>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</si>
  <si>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</si>
  <si>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</si>
  <si>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</si>
  <si>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</si>
  <si>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</si>
  <si>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</si>
  <si>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</si>
  <si>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</si>
  <si>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</si>
  <si>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</si>
  <si>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</si>
  <si>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</si>
  <si>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</si>
  <si>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</si>
  <si>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</si>
  <si>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</si>
  <si>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</si>
  <si>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</si>
  <si>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</si>
  <si>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</si>
  <si>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</si>
  <si>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</si>
  <si>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</si>
  <si>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</si>
  <si>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</si>
  <si>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</si>
  <si>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</si>
  <si>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</si>
  <si>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</si>
  <si>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</si>
  <si>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</si>
  <si>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</si>
  <si>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</si>
  <si>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</si>
  <si>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</si>
  <si>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</si>
  <si>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</si>
  <si>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</si>
  <si>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</si>
  <si>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</si>
  <si>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</si>
  <si>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</si>
  <si>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</si>
  <si>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</si>
  <si>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</si>
  <si>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</si>
  <si>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</si>
  <si>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</si>
  <si>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</si>
  <si>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</si>
  <si>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</si>
  <si>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</si>
  <si>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</si>
  <si>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</si>
  <si>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</si>
  <si>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</si>
  <si>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</si>
  <si>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</si>
  <si>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</si>
  <si>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</si>
  <si>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</si>
  <si>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</si>
  <si>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</si>
  <si>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</si>
  <si>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</si>
  <si>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</si>
  <si>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</si>
  <si>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</si>
  <si>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</si>
  <si>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</si>
  <si>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</si>
  <si>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</si>
  <si>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</si>
  <si>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</si>
  <si>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</si>
  <si>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</si>
  <si>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</si>
  <si>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</si>
  <si>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</si>
  <si>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</si>
  <si>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</si>
  <si>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</si>
  <si>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</si>
  <si>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</si>
  <si>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</si>
  <si>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</si>
  <si>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</si>
  <si>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</si>
  <si>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</si>
  <si>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</si>
  <si>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</si>
  <si>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</si>
  <si>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</si>
  <si>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</si>
  <si>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</si>
  <si>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</si>
  <si>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</si>
  <si>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</si>
  <si>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</si>
  <si>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</si>
  <si>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</si>
  <si>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</si>
  <si>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</si>
  <si>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</si>
  <si>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</si>
  <si>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</si>
  <si>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</si>
  <si>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</si>
  <si>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</si>
  <si>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</si>
  <si>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</si>
  <si>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</si>
  <si>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</si>
  <si>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</si>
  <si>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</si>
  <si>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</si>
  <si>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</si>
  <si>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</si>
  <si>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</si>
  <si>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</si>
  <si>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</si>
  <si>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</si>
  <si>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</si>
  <si>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</si>
  <si>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</si>
  <si>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</si>
  <si>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</si>
  <si>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</si>
  <si>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</si>
  <si>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</si>
  <si>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</si>
  <si>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</si>
  <si>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</si>
  <si>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</si>
  <si>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</si>
  <si>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</si>
  <si>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</si>
  <si>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</si>
  <si>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</si>
  <si>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</si>
  <si>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</si>
  <si>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</si>
  <si>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</si>
  <si>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</si>
  <si>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</si>
  <si>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</si>
  <si>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</si>
  <si>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</si>
  <si>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</si>
  <si>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</si>
  <si>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</si>
  <si>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</si>
  <si>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</si>
  <si>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</si>
  <si>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</si>
  <si>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</si>
  <si>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</si>
  <si>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</si>
  <si>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</si>
  <si>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</si>
  <si>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</si>
  <si>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</si>
  <si>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</si>
  <si>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</si>
  <si>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</si>
  <si>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</si>
  <si>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</si>
  <si>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</si>
  <si>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</si>
  <si>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</si>
  <si>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</si>
  <si>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</si>
  <si>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</si>
  <si>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</si>
  <si>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</si>
  <si>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</si>
  <si>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</si>
  <si>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</si>
  <si>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</si>
  <si>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</si>
  <si>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</si>
  <si>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</si>
  <si>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</si>
  <si>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</si>
  <si>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</si>
  <si>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</si>
  <si>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</si>
  <si>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</si>
  <si>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</si>
  <si>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</si>
  <si>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</si>
  <si>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</si>
  <si>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</si>
  <si>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</si>
  <si>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</si>
  <si>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</si>
  <si>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</si>
  <si>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</si>
  <si>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</si>
  <si>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</si>
  <si>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</si>
  <si>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</si>
  <si>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</si>
  <si>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</si>
  <si>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</si>
  <si>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</si>
  <si>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</si>
  <si>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</si>
  <si>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</si>
  <si>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</si>
  <si>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</si>
  <si>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</si>
  <si>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</si>
  <si>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</si>
  <si>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</si>
  <si>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</si>
  <si>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</si>
  <si>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</si>
  <si>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</si>
  <si>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</si>
  <si>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</si>
  <si>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</si>
  <si>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</si>
  <si>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</si>
  <si>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</si>
  <si>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</si>
  <si>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</si>
  <si>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</si>
  <si>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</si>
  <si>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</si>
  <si>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</si>
  <si>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</si>
  <si>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</si>
  <si>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</si>
  <si>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</si>
  <si>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</si>
  <si>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</si>
  <si>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</si>
  <si>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</si>
  <si>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</si>
  <si>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</si>
  <si>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</si>
  <si>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</si>
  <si>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</si>
  <si>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</si>
  <si>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</si>
  <si>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</si>
  <si>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</si>
  <si>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</si>
  <si>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</si>
  <si>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</si>
  <si>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</si>
  <si>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</si>
  <si>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</si>
  <si>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</si>
  <si>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</si>
  <si>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</si>
  <si>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</si>
  <si>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</si>
  <si>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</si>
  <si>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</si>
  <si>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</si>
  <si>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</si>
  <si>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</si>
  <si>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</si>
  <si>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</si>
  <si>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</si>
  <si>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</si>
  <si>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</si>
  <si>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</si>
  <si>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</si>
  <si>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</si>
  <si>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</si>
  <si>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</si>
  <si>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</si>
  <si>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</si>
  <si>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</si>
  <si>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</si>
  <si>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</si>
  <si>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</si>
  <si>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</si>
  <si>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</si>
  <si>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</si>
  <si>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</si>
  <si>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</si>
  <si>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</si>
  <si>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</si>
  <si>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</si>
  <si>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</si>
  <si>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</si>
  <si>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</si>
  <si>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</si>
  <si>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</si>
  <si>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</si>
  <si>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</si>
  <si>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</si>
  <si>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</si>
  <si>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</si>
  <si>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</si>
  <si>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</si>
  <si>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</si>
  <si>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</si>
  <si>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</si>
  <si>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</si>
  <si>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</si>
  <si>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</si>
  <si>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</si>
  <si>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</si>
  <si>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</si>
  <si>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</si>
  <si>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</si>
  <si>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</si>
  <si>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</si>
  <si>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</si>
  <si>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</si>
  <si>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</si>
  <si>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</si>
  <si>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</si>
  <si>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</si>
  <si>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</si>
  <si>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</si>
  <si>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</si>
  <si>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</si>
  <si>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</si>
  <si>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</si>
  <si>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</si>
  <si>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</si>
  <si>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</si>
  <si>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</si>
  <si>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</si>
  <si>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</si>
  <si>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</si>
  <si>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</si>
  <si>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</si>
  <si>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</si>
  <si>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</si>
  <si>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</si>
  <si>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</si>
  <si>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</si>
  <si>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</si>
  <si>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</si>
  <si>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</si>
  <si>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</si>
  <si>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</si>
  <si>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</si>
  <si>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</si>
  <si>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</si>
  <si>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</si>
  <si>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</si>
  <si>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</si>
  <si>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</si>
  <si>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</si>
  <si>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</si>
  <si>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</si>
  <si>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</si>
  <si>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</si>
  <si>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</si>
  <si>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</si>
  <si>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</si>
  <si>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</si>
  <si>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</si>
  <si>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</si>
  <si>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</si>
  <si>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</si>
  <si>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</si>
  <si>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</si>
  <si>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</si>
  <si>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</si>
  <si>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</si>
  <si>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</si>
  <si>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</si>
  <si>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</si>
  <si>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</si>
  <si>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</si>
  <si>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</si>
  <si>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</si>
  <si>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</si>
  <si>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</si>
  <si>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</si>
  <si>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</si>
  <si>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</si>
  <si>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</si>
  <si>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</si>
  <si>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</si>
  <si>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</si>
  <si>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</si>
  <si>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</si>
  <si>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</si>
  <si>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</si>
  <si>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</si>
  <si>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</si>
  <si>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</si>
  <si>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</si>
  <si>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</si>
  <si>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</si>
  <si>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</si>
  <si>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</si>
  <si>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</si>
  <si>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</si>
  <si>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</si>
  <si>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</si>
  <si>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</si>
  <si>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</si>
  <si>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</si>
  <si>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</si>
  <si>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</si>
  <si>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</si>
  <si>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</si>
  <si>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</si>
  <si>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</si>
  <si>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</si>
  <si>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</si>
  <si>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</si>
  <si>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</si>
  <si>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</si>
  <si>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</si>
  <si>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</si>
  <si>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</si>
  <si>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</si>
  <si>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</si>
  <si>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</si>
  <si>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</si>
  <si>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</si>
  <si>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</si>
  <si>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</si>
  <si>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</si>
  <si>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</si>
  <si>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</si>
  <si>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</si>
  <si>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</si>
  <si>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</si>
  <si>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</si>
  <si>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</si>
  <si>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</si>
  <si>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</si>
  <si>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</si>
  <si>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</si>
  <si>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</si>
  <si>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</si>
  <si>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</si>
  <si>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</si>
  <si>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</si>
  <si>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</si>
  <si>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</si>
  <si>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</si>
  <si>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</si>
  <si>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</si>
  <si>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</si>
  <si>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</si>
  <si>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</si>
  <si>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</si>
  <si>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</si>
  <si>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</si>
  <si>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</si>
  <si>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</si>
  <si>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</si>
  <si>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</si>
  <si>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</si>
  <si>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</si>
  <si>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</si>
  <si>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</si>
  <si>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</si>
  <si>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</si>
  <si>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</si>
  <si>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</si>
  <si>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</si>
  <si>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</si>
  <si>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</si>
  <si>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</si>
  <si>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</si>
  <si>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</si>
  <si>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</si>
  <si>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</si>
  <si>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</si>
  <si>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</si>
  <si>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</si>
  <si>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</si>
  <si>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</si>
  <si>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</si>
  <si>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</si>
  <si>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</si>
  <si>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</si>
  <si>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</si>
  <si>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</si>
  <si>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</si>
  <si>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</si>
  <si>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</si>
  <si>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</si>
  <si>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</si>
  <si>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</si>
  <si>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</si>
  <si>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</si>
  <si>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</si>
  <si>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</si>
  <si>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</si>
  <si>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</si>
  <si>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</si>
  <si>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</si>
  <si>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</si>
  <si>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</si>
  <si>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</si>
  <si>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</si>
  <si>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</si>
  <si>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</si>
  <si>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</si>
  <si>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</si>
  <si>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</si>
  <si>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</si>
  <si>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</si>
  <si>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</si>
  <si>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</si>
  <si>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</si>
  <si>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</si>
  <si>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</si>
  <si>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</si>
  <si>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</si>
  <si>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</si>
  <si>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</si>
  <si>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</si>
  <si>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</si>
  <si>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</si>
  <si>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</si>
  <si>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</si>
  <si>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</si>
  <si>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</si>
  <si>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</si>
  <si>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</si>
  <si>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</si>
  <si>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</si>
  <si>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</si>
  <si>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</si>
  <si>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</si>
  <si>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</si>
  <si>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</si>
  <si>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</si>
  <si>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</si>
  <si>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</si>
  <si>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</si>
  <si>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</si>
  <si>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</si>
  <si>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</si>
  <si>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</si>
  <si>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</si>
  <si>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</si>
  <si>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</si>
  <si>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</si>
  <si>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</si>
  <si>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</si>
  <si>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</si>
  <si>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</si>
  <si>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</si>
  <si>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</si>
  <si>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</si>
  <si>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</si>
  <si>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</si>
  <si>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</si>
  <si>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</si>
  <si>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</si>
  <si>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</si>
  <si>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</si>
  <si>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</si>
  <si>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</si>
  <si>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</si>
  <si>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</si>
  <si>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</si>
  <si>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</si>
  <si>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</si>
  <si>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</si>
  <si>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</si>
  <si>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</si>
  <si>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</si>
  <si>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</si>
  <si>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</si>
  <si>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</si>
  <si>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</si>
  <si>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</si>
  <si>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</si>
  <si>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</si>
  <si>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</si>
  <si>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</si>
  <si>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</si>
  <si>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</si>
  <si>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</si>
  <si>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</si>
  <si>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</si>
  <si>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</si>
  <si>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</si>
  <si>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</si>
  <si>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</si>
  <si>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</si>
  <si>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</si>
  <si>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</si>
  <si>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</si>
  <si>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</si>
  <si>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</si>
  <si>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</si>
  <si>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</si>
  <si>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</si>
  <si>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</si>
  <si>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</si>
  <si>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</si>
  <si>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</si>
  <si>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</si>
  <si>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</si>
  <si>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</si>
  <si>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</si>
  <si>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</si>
  <si>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</si>
  <si>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</si>
  <si>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</si>
  <si>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</si>
  <si>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</si>
  <si>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</si>
  <si>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</si>
  <si>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</si>
  <si>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</si>
  <si>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</si>
  <si>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</si>
  <si>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</si>
  <si>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</si>
  <si>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</si>
  <si>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</si>
  <si>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</si>
  <si>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</si>
  <si>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</si>
  <si>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</si>
  <si>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</si>
  <si>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</si>
  <si>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</si>
  <si>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</si>
  <si>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</si>
  <si>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</si>
  <si>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</si>
  <si>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</si>
  <si>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</si>
  <si>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</si>
  <si>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</si>
  <si>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</si>
  <si>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</si>
  <si>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</si>
  <si>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</si>
  <si>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</si>
  <si>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</si>
  <si>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</si>
  <si>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</si>
  <si>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</si>
  <si>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</si>
  <si>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</si>
  <si>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</si>
  <si>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</si>
  <si>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</si>
  <si>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</si>
  <si>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</si>
  <si>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</si>
  <si>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</si>
  <si>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</si>
  <si>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</si>
  <si>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</si>
  <si>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</si>
  <si>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</si>
  <si>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</si>
  <si>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</si>
  <si>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</si>
  <si>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</si>
  <si>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</si>
  <si>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</si>
  <si>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</si>
  <si>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</si>
  <si>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</si>
  <si>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</si>
  <si>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</si>
  <si>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</si>
  <si>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</si>
  <si>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</si>
  <si>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</si>
  <si>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</si>
  <si>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</si>
  <si>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</si>
  <si>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</si>
  <si>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</si>
  <si>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</si>
  <si>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</si>
  <si>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</si>
  <si>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</si>
  <si>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</si>
  <si>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</si>
  <si>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</si>
  <si>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</si>
  <si>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</si>
  <si>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</si>
  <si>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</si>
  <si>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</si>
  <si>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</si>
  <si>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</si>
  <si>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</si>
  <si>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</si>
  <si>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</si>
  <si>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</si>
  <si>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</si>
  <si>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</si>
  <si>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</si>
  <si>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</si>
  <si>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</si>
  <si>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</si>
  <si>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</si>
  <si>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</si>
  <si>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</si>
  <si>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</si>
  <si>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</si>
  <si>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</si>
  <si>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</si>
  <si>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</si>
  <si>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</si>
  <si>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</si>
  <si>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</si>
  <si>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</si>
  <si>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</si>
  <si>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</si>
  <si>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</si>
  <si>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</si>
  <si>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</si>
  <si>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</si>
  <si>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</si>
  <si>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</si>
  <si>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</si>
  <si>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</si>
  <si>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</si>
  <si>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</si>
  <si>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</si>
  <si>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</si>
  <si>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</si>
  <si>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</si>
  <si>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</si>
  <si>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</si>
  <si>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</si>
  <si>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</si>
  <si>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</si>
  <si>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</si>
  <si>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</si>
  <si>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</si>
  <si>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</si>
  <si>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</si>
  <si>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</si>
  <si>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</si>
  <si>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</si>
  <si>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</si>
  <si>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</si>
  <si>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</si>
  <si>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</si>
  <si>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</si>
  <si>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</si>
  <si>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</si>
  <si>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</si>
  <si>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</si>
  <si>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</si>
  <si>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</si>
  <si>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</si>
  <si>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</si>
  <si>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</si>
  <si>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</si>
  <si>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</si>
  <si>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</si>
  <si>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</si>
  <si>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</si>
  <si>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</si>
  <si>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</si>
  <si>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</si>
  <si>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</si>
  <si>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</si>
  <si>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</si>
  <si>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</si>
  <si>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</si>
  <si>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</si>
  <si>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</si>
  <si>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</si>
  <si>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</si>
  <si>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</si>
  <si>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</si>
  <si>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</si>
  <si>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</si>
  <si>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</si>
  <si>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</si>
  <si>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</si>
  <si>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</si>
  <si>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</si>
  <si>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</si>
  <si>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</si>
  <si>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</si>
  <si>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</si>
  <si>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</si>
  <si>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</si>
  <si>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</si>
  <si>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</si>
  <si>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</si>
  <si>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</si>
  <si>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</si>
  <si>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</si>
  <si>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</si>
  <si>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</si>
  <si>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</si>
  <si>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</si>
  <si>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</si>
  <si>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</si>
  <si>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</si>
  <si>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</si>
  <si>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</si>
  <si>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</si>
  <si>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</si>
  <si>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</si>
  <si>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</si>
  <si>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</si>
  <si>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</si>
  <si>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</si>
  <si>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</si>
  <si>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</si>
  <si>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</si>
  <si>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</si>
  <si>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</si>
  <si>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</si>
  <si>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</si>
  <si>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</si>
  <si>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</si>
  <si>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</si>
  <si>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</si>
  <si>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</si>
  <si>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</si>
  <si>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</si>
  <si>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</si>
  <si>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</si>
  <si>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</si>
  <si>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</si>
  <si>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</si>
  <si>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</si>
  <si>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</si>
  <si>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</si>
  <si>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</si>
  <si>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</si>
  <si>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</si>
  <si>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</si>
  <si>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</si>
  <si>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</si>
  <si>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</si>
  <si>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</si>
  <si>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</si>
  <si>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</si>
  <si>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</si>
  <si>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</si>
  <si>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</si>
  <si>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</si>
  <si>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</si>
  <si>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</si>
  <si>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</si>
  <si>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</si>
  <si>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</si>
  <si>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</si>
  <si>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</si>
  <si>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</si>
  <si>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</si>
  <si>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</si>
  <si>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</si>
  <si>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</si>
  <si>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</si>
  <si>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</si>
  <si>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</si>
  <si>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</si>
  <si>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</si>
  <si>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</si>
  <si>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</si>
  <si>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</si>
  <si>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</si>
  <si>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</si>
  <si>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</si>
  <si>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</si>
  <si>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</si>
  <si>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</si>
  <si>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</si>
  <si>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</si>
  <si>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</si>
  <si>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</si>
  <si>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</si>
  <si>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</si>
  <si>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</si>
  <si>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</si>
  <si>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</si>
  <si>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</si>
  <si>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</si>
  <si>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</si>
  <si>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</si>
  <si>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</si>
  <si>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</si>
  <si>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</si>
  <si>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</si>
  <si>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</si>
  <si>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</si>
  <si>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</si>
  <si>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</si>
  <si>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</si>
  <si>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</si>
  <si>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</si>
  <si>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</si>
  <si>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</si>
  <si>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</si>
  <si>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</si>
  <si>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</si>
  <si>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</si>
  <si>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</si>
  <si>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</si>
  <si>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</si>
  <si>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</si>
  <si>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</si>
  <si>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</si>
  <si>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</si>
  <si>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</si>
  <si>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</si>
  <si>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</si>
  <si>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</si>
  <si>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</si>
  <si>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</si>
  <si>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</si>
  <si>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</si>
  <si>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</si>
  <si>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</si>
  <si>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</si>
  <si>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</si>
  <si>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</si>
  <si>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</si>
  <si>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</si>
  <si>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</si>
  <si>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</si>
  <si>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</si>
  <si>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</si>
  <si>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</si>
  <si>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</si>
  <si>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</si>
  <si>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</si>
  <si>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</si>
  <si>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</si>
  <si>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</si>
  <si>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</si>
  <si>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</si>
  <si>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</si>
  <si>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</si>
  <si>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</si>
  <si>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</si>
  <si>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</si>
  <si>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</si>
  <si>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</si>
  <si>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</si>
  <si>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</si>
  <si>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</si>
  <si>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</si>
  <si>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</si>
  <si>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</si>
  <si>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</si>
  <si>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</si>
  <si>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</si>
  <si>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</si>
  <si>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</si>
  <si>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</si>
  <si>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</si>
  <si>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</si>
  <si>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</si>
  <si>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</si>
  <si>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</si>
  <si>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</si>
  <si>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</si>
  <si>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</si>
  <si>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</si>
  <si>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</si>
  <si>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</si>
  <si>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</si>
  <si>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</si>
  <si>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</si>
  <si>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</si>
  <si>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</si>
  <si>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</si>
  <si>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</si>
  <si>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</si>
  <si>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</si>
  <si>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</si>
  <si>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</si>
  <si>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</si>
  <si>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</si>
  <si>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</si>
  <si>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</si>
  <si>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</si>
  <si>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</si>
  <si>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</si>
  <si>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</si>
  <si>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</si>
  <si>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</si>
  <si>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</si>
  <si>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</si>
  <si>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</si>
  <si>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</si>
  <si>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</si>
  <si>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</si>
  <si>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</si>
  <si>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</si>
  <si>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</si>
  <si>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</si>
  <si>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</si>
  <si>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</si>
  <si>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</si>
  <si>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</si>
  <si>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</si>
  <si>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</si>
  <si>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</si>
  <si>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</si>
  <si>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</si>
  <si>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</si>
  <si>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</si>
  <si>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</si>
  <si>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</si>
  <si>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</si>
  <si>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</si>
  <si>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</si>
  <si>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</si>
  <si>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</si>
  <si>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</si>
  <si>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</si>
  <si>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</si>
  <si>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</si>
  <si>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</si>
  <si>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</si>
  <si>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</si>
  <si>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</si>
  <si>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</si>
  <si>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</si>
  <si>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</si>
  <si>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</si>
  <si>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</si>
  <si>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</si>
  <si>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</si>
  <si>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</si>
  <si>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</si>
  <si>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</si>
  <si>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</si>
  <si>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</si>
  <si>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</si>
  <si>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</si>
  <si>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</si>
  <si>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</si>
  <si>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</si>
  <si>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</si>
  <si>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</si>
  <si>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</si>
  <si>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</si>
  <si>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</si>
  <si>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</si>
  <si>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</si>
  <si>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</si>
  <si>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</si>
  <si>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</si>
  <si>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</si>
  <si>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</si>
  <si>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</si>
  <si>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</si>
  <si>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</si>
  <si>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</si>
  <si>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</si>
  <si>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</si>
  <si>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</si>
  <si>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</si>
  <si>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</si>
  <si>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</si>
  <si>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</si>
  <si>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</si>
  <si>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</si>
  <si>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</si>
  <si>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</si>
  <si>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</si>
  <si>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</si>
  <si>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</si>
  <si>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</si>
  <si>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</si>
  <si>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</si>
  <si>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</si>
  <si>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</si>
  <si>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</si>
  <si>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</si>
  <si>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</si>
  <si>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</si>
  <si>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</si>
  <si>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</si>
  <si>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</si>
  <si>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</si>
  <si>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</si>
  <si>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</si>
  <si>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</si>
  <si>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</si>
  <si>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</si>
  <si>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</si>
  <si>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</si>
  <si>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</si>
  <si>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</si>
  <si>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</si>
  <si>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</si>
  <si>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</si>
  <si>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</si>
  <si>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</si>
  <si>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</si>
  <si>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</si>
  <si>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</si>
  <si>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</si>
  <si>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</si>
  <si>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</si>
  <si>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</si>
  <si>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</si>
  <si>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</si>
  <si>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</si>
  <si>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</si>
  <si>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</si>
  <si>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</si>
  <si>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</si>
  <si>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</si>
  <si>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</si>
  <si>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</si>
  <si>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</si>
  <si>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</si>
  <si>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</si>
  <si>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</si>
  <si>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</si>
  <si>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</si>
  <si>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</si>
  <si>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</si>
  <si>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</si>
  <si>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</si>
  <si>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</si>
  <si>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</si>
  <si>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</si>
  <si>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</si>
  <si>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</si>
  <si>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</si>
  <si>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</si>
  <si>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</si>
  <si>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</si>
  <si>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</si>
  <si>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</si>
  <si>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</si>
  <si>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</si>
  <si>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</si>
  <si>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</si>
  <si>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</si>
  <si>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</si>
  <si>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</si>
  <si>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</si>
  <si>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</si>
  <si>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</si>
  <si>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</si>
  <si>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</si>
  <si>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</si>
  <si>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</si>
  <si>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</si>
  <si>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</si>
  <si>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</si>
  <si>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</si>
  <si>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</si>
  <si>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</si>
  <si>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</si>
  <si>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</si>
  <si>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</si>
  <si>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</si>
  <si>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</si>
  <si>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</si>
  <si>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</si>
  <si>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</si>
  <si>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</si>
  <si>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</si>
  <si>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</si>
  <si>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</si>
  <si>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</si>
  <si>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</si>
  <si>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</si>
  <si>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</si>
  <si>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</si>
  <si>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</si>
  <si>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</si>
  <si>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</si>
  <si>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</si>
  <si>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</si>
  <si>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</si>
  <si>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</si>
  <si>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</si>
  <si>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</si>
  <si>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</si>
  <si>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</si>
  <si>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</si>
  <si>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</si>
  <si>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</si>
  <si>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</si>
  <si>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</si>
  <si>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</si>
  <si>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</si>
  <si>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</si>
  <si>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</si>
  <si>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</si>
  <si>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</si>
  <si>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</si>
  <si>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</si>
  <si>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</si>
  <si>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</si>
  <si>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</si>
  <si>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</si>
  <si>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</si>
  <si>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</si>
  <si>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</si>
  <si>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</si>
  <si>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</si>
  <si>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</si>
  <si>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</si>
  <si>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</si>
  <si>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</si>
  <si>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</si>
  <si>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</si>
  <si>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</si>
  <si>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</si>
  <si>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</si>
  <si>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</si>
  <si>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</si>
  <si>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</si>
  <si>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</si>
  <si>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</si>
  <si>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</si>
  <si>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</si>
  <si>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</si>
  <si>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</si>
  <si>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</si>
  <si>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</si>
  <si>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</si>
  <si>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</si>
  <si>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</si>
  <si>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</si>
  <si>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</si>
  <si>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</si>
  <si>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</si>
  <si>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</si>
  <si>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</si>
  <si>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</si>
  <si>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</si>
  <si>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</si>
  <si>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</si>
  <si>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</si>
  <si>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</si>
  <si>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</si>
  <si>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</si>
  <si>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</si>
  <si>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</si>
  <si>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</si>
  <si>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</si>
  <si>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</si>
  <si>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</si>
  <si>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</si>
  <si>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</si>
  <si>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</si>
  <si>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</si>
  <si>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</si>
  <si>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</si>
  <si>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</si>
  <si>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</si>
  <si>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</si>
  <si>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</si>
  <si>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</si>
  <si>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</si>
  <si>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</si>
  <si>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</si>
  <si>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</si>
  <si>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</si>
  <si>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</si>
  <si>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</si>
  <si>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</si>
  <si>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</si>
  <si>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</si>
  <si>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</si>
  <si>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</si>
  <si>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</si>
  <si>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</si>
  <si>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</si>
  <si>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</si>
  <si>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</si>
  <si>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</si>
  <si>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</si>
  <si>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</si>
  <si>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</si>
  <si>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</si>
  <si>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</si>
  <si>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</si>
  <si>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</si>
  <si>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</si>
  <si>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</si>
  <si>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</si>
  <si>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</si>
  <si>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</si>
  <si>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</si>
  <si>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</si>
  <si>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</si>
  <si>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</si>
  <si>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</si>
  <si>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</si>
  <si>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</si>
  <si>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</si>
  <si>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</si>
  <si>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</si>
  <si>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</si>
  <si>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</si>
  <si>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</si>
  <si>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</si>
  <si>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</si>
  <si>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</si>
  <si>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</si>
  <si>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</si>
  <si>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</si>
  <si>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</si>
  <si>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</si>
  <si>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</si>
  <si>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</si>
  <si>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</si>
  <si>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</si>
  <si>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</si>
  <si>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</si>
  <si>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</si>
  <si>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</si>
  <si>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</si>
  <si>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</si>
  <si>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</si>
  <si>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</si>
  <si>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</si>
  <si>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</si>
  <si>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</si>
  <si>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</si>
  <si>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</si>
  <si>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</si>
  <si>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</si>
  <si>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</si>
  <si>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</si>
  <si>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</si>
  <si>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</si>
  <si>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</si>
  <si>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</si>
  <si>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</si>
  <si>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</si>
  <si>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</si>
  <si>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</si>
  <si>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</si>
  <si>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</si>
  <si>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</si>
  <si>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</si>
  <si>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</si>
  <si>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</si>
  <si>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</si>
  <si>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</si>
  <si>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</si>
  <si>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</si>
  <si>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</si>
  <si>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</si>
  <si>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</si>
  <si>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</si>
  <si>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</si>
  <si>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</si>
  <si>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</si>
  <si>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</si>
  <si>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</si>
  <si>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</si>
  <si>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</si>
  <si>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</si>
  <si>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</si>
  <si>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</si>
  <si>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</si>
  <si>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</si>
  <si>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</si>
  <si>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</si>
  <si>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</si>
  <si>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</si>
  <si>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</si>
  <si>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</si>
  <si>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</si>
  <si>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</si>
  <si>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</si>
  <si>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</si>
  <si>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</si>
  <si>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</si>
  <si>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</si>
  <si>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</si>
  <si>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</si>
  <si>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</si>
  <si>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</si>
  <si>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</si>
  <si>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</si>
  <si>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</si>
  <si>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</si>
  <si>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</si>
  <si>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</si>
  <si>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</si>
  <si>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</si>
  <si>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</si>
  <si>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</si>
  <si>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</si>
  <si>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</si>
  <si>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</si>
  <si>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</si>
  <si>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</si>
  <si>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</si>
  <si>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</si>
  <si>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</si>
  <si>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</si>
  <si>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</si>
  <si>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</si>
  <si>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</si>
  <si>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</si>
  <si>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</si>
  <si>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</si>
  <si>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</si>
  <si>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</si>
  <si>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</si>
  <si>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</si>
  <si>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</si>
  <si>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</si>
  <si>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</si>
  <si>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</si>
  <si>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</si>
  <si>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</si>
  <si>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</si>
  <si>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</si>
  <si>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</si>
  <si>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</si>
  <si>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</si>
  <si>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</si>
  <si>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</si>
  <si>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</si>
  <si>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</si>
  <si>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</si>
  <si>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</si>
  <si>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</si>
  <si>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</si>
  <si>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</si>
  <si>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</si>
  <si>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</si>
  <si>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</si>
  <si>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</si>
  <si>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</si>
  <si>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</si>
  <si>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</si>
  <si>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</si>
  <si>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</si>
  <si>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</si>
  <si>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</si>
  <si>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</si>
  <si>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</si>
  <si>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</si>
  <si>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</si>
  <si>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</si>
  <si>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</si>
  <si>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</si>
  <si>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</si>
  <si>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</si>
  <si>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</si>
  <si>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</si>
  <si>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</si>
  <si>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</si>
  <si>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</si>
  <si>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</si>
  <si>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</si>
  <si>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</si>
  <si>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</si>
  <si>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</si>
  <si>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</si>
  <si>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</si>
  <si>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</si>
  <si>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</si>
  <si>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</si>
  <si>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</si>
  <si>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</si>
  <si>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</si>
  <si>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</si>
  <si>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</si>
  <si>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</si>
  <si>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</si>
  <si>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</si>
  <si>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</si>
  <si>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</si>
  <si>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</si>
  <si>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</si>
  <si>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</si>
  <si>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</si>
  <si>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</si>
  <si>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</si>
  <si>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</si>
  <si>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</si>
  <si>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</si>
  <si>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</si>
  <si>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</si>
  <si>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</si>
  <si>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</si>
  <si>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</si>
  <si>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</si>
  <si>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</si>
  <si>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</si>
  <si>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</si>
  <si>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</si>
  <si>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</si>
  <si>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</si>
  <si>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</si>
  <si>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</si>
  <si>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</si>
  <si>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</si>
  <si>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</si>
  <si>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</si>
  <si>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</si>
  <si>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</si>
  <si>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</si>
  <si>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</si>
  <si>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</si>
  <si>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</si>
  <si>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</si>
  <si>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</si>
  <si>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</si>
  <si>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</si>
  <si>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</si>
  <si>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</si>
  <si>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</si>
  <si>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</si>
  <si>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</si>
  <si>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</si>
  <si>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</si>
  <si>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</si>
  <si>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</si>
  <si>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</si>
  <si>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</si>
  <si>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</si>
  <si>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</si>
  <si>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</si>
  <si>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</si>
  <si>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</si>
  <si>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</si>
  <si>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</si>
  <si>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</si>
  <si>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</si>
  <si>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</si>
  <si>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</si>
  <si>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</si>
  <si>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</si>
  <si>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</si>
  <si>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</si>
  <si>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</si>
  <si>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</si>
  <si>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</si>
  <si>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</si>
  <si>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</si>
  <si>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</si>
  <si>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</si>
  <si>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</si>
  <si>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</si>
  <si>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</si>
  <si>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</si>
  <si>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</si>
  <si>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</si>
  <si>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</si>
  <si>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</si>
  <si>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</si>
  <si>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</si>
  <si>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</si>
  <si>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</si>
  <si>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</si>
  <si>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</si>
  <si>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</si>
  <si>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</si>
  <si>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</si>
  <si>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</si>
  <si>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</si>
  <si>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</si>
  <si>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</si>
  <si>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</si>
  <si>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</si>
  <si>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</si>
  <si>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</si>
  <si>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</si>
  <si>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</si>
  <si>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</si>
  <si>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</si>
  <si>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</si>
  <si>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</si>
  <si>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</si>
  <si>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</si>
  <si>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</si>
  <si>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</si>
  <si>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</si>
  <si>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</si>
  <si>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</si>
  <si>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</si>
  <si>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</si>
  <si>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</si>
  <si>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</si>
  <si>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</si>
  <si>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</si>
  <si>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</si>
  <si>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</si>
  <si>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</si>
  <si>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</si>
  <si>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</si>
  <si>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</si>
  <si>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</si>
  <si>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</si>
  <si>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</si>
  <si>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</si>
  <si>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</si>
  <si>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</si>
  <si>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</si>
  <si>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</si>
  <si>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</si>
  <si>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</si>
  <si>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</si>
  <si>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</si>
  <si>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</si>
  <si>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</si>
  <si>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</si>
  <si>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</si>
  <si>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</si>
  <si>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</si>
  <si>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</si>
  <si>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</si>
  <si>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</si>
  <si>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</si>
  <si>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</si>
  <si>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</si>
  <si>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</si>
  <si>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</si>
  <si>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</si>
  <si>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</si>
  <si>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</si>
  <si>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</si>
  <si>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</si>
  <si>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</si>
  <si>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</si>
  <si>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</si>
  <si>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</si>
  <si>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</si>
  <si>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</si>
  <si>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</si>
  <si>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</si>
  <si>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</si>
  <si>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</si>
  <si>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</si>
  <si>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</si>
  <si>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</si>
  <si>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</si>
  <si>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</si>
  <si>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</si>
  <si>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</si>
  <si>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</si>
  <si>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</si>
  <si>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</si>
  <si>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</si>
  <si>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</si>
  <si>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</si>
  <si>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</si>
  <si>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</si>
  <si>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</si>
  <si>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</si>
  <si>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</si>
  <si>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</si>
  <si>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</si>
  <si>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</si>
  <si>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</si>
  <si>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</si>
  <si>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</si>
  <si>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</si>
  <si>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</si>
  <si>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</si>
  <si>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</si>
  <si>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</si>
  <si>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</si>
  <si>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</si>
  <si>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</si>
  <si>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</si>
  <si>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</si>
  <si>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</si>
  <si>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</si>
  <si>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</si>
  <si>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</si>
  <si>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</si>
  <si>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</si>
  <si>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</si>
  <si>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</si>
  <si>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</si>
  <si>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</si>
  <si>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</si>
  <si>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</si>
  <si>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</si>
  <si>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</si>
  <si>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</si>
  <si>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</si>
  <si>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</si>
  <si>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</si>
  <si>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</si>
  <si>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</si>
  <si>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</si>
  <si>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</si>
  <si>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</si>
  <si>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</si>
  <si>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</si>
  <si>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</si>
  <si>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</si>
  <si>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</si>
  <si>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</si>
  <si>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</si>
  <si>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</si>
  <si>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</si>
  <si>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</si>
  <si>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</si>
  <si>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</si>
  <si>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</si>
  <si>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</si>
  <si>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</si>
  <si>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</si>
  <si>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</si>
  <si>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</si>
  <si>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</si>
  <si>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</si>
  <si>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</si>
  <si>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</si>
  <si>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</si>
  <si>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</si>
  <si>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</si>
  <si>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</si>
  <si>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</si>
  <si>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</si>
  <si>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</si>
  <si>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</si>
  <si>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</si>
  <si>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</si>
  <si>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</si>
  <si>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</si>
  <si>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</si>
  <si>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</si>
  <si>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</si>
  <si>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</si>
  <si>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</si>
  <si>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</si>
  <si>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</si>
  <si>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</si>
  <si>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</si>
  <si>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</si>
  <si>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</si>
  <si>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</si>
  <si>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</si>
  <si>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</si>
  <si>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</si>
  <si>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</si>
  <si>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</si>
  <si>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</si>
  <si>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</si>
  <si>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</si>
  <si>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</si>
  <si>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</si>
  <si>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</si>
  <si>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</si>
  <si>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</si>
  <si>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</si>
  <si>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</si>
  <si>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</si>
  <si>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</si>
  <si>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</si>
  <si>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</si>
  <si>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</si>
  <si>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</si>
  <si>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</si>
  <si>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</si>
  <si>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</si>
  <si>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</si>
  <si>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</si>
  <si>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</si>
  <si>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</si>
  <si>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</si>
  <si>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</si>
  <si>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</si>
  <si>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</si>
  <si>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</si>
  <si>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</si>
  <si>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</si>
  <si>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</si>
  <si>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</si>
  <si>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</si>
  <si>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</si>
  <si>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</si>
  <si>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</si>
  <si>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</si>
  <si>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</si>
  <si>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</si>
  <si>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</si>
  <si>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</si>
  <si>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</si>
  <si>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</si>
  <si>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</si>
  <si>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</si>
  <si>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</si>
  <si>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</si>
  <si>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</si>
  <si>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</si>
  <si>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</si>
  <si>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</si>
  <si>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</si>
  <si>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</si>
  <si>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</si>
  <si>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</si>
  <si>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</si>
  <si>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</si>
  <si>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</si>
  <si>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</si>
  <si>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</si>
  <si>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</si>
  <si>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</si>
  <si>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</si>
  <si>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</si>
  <si>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</si>
  <si>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</si>
  <si>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</si>
  <si>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</si>
  <si>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</si>
  <si>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</si>
  <si>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</si>
  <si>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</si>
  <si>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</si>
  <si>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</si>
  <si>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</si>
  <si>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</si>
  <si>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</si>
  <si>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</si>
  <si>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</si>
  <si>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</si>
  <si>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</si>
  <si>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</si>
  <si>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</si>
  <si>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</si>
  <si>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</si>
  <si>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</si>
  <si>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</si>
  <si>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</si>
  <si>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</si>
  <si>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</si>
  <si>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</si>
  <si>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</si>
  <si>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</si>
  <si>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</si>
  <si>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</si>
  <si>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</si>
  <si>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</si>
  <si>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</si>
  <si>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</si>
  <si>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</si>
  <si>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</si>
  <si>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</si>
  <si>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</si>
  <si>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</si>
  <si>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</si>
  <si>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</si>
  <si>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</si>
  <si>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</si>
  <si>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</si>
  <si>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</si>
  <si>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</si>
  <si>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</si>
  <si>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</si>
  <si>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</si>
  <si>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</si>
  <si>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</si>
  <si>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</si>
  <si>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</si>
  <si>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</si>
  <si>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</si>
  <si>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</si>
  <si>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</si>
  <si>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</si>
  <si>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</si>
  <si>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</si>
  <si>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</si>
  <si>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</si>
  <si>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</si>
  <si>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</si>
  <si>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</si>
  <si>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</si>
  <si>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</si>
  <si>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</si>
  <si>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</si>
  <si>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</si>
  <si>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</si>
  <si>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</si>
  <si>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</si>
  <si>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</si>
  <si>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</si>
  <si>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</si>
  <si>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</si>
  <si>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</si>
  <si>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</si>
  <si>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</si>
  <si>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</si>
  <si>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</si>
  <si>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</si>
  <si>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</si>
  <si>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</si>
  <si>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</si>
  <si>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</si>
  <si>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</si>
  <si>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</si>
  <si>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</si>
  <si>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</si>
  <si>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</si>
  <si>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</si>
  <si>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</si>
  <si>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</si>
  <si>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</si>
  <si>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</si>
  <si>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</si>
  <si>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</si>
  <si>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</si>
  <si>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</si>
  <si>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</si>
  <si>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</si>
  <si>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</si>
  <si>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</si>
  <si>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</si>
  <si>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</si>
  <si>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</si>
  <si>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</si>
  <si>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</si>
  <si>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</si>
  <si>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</si>
  <si>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</si>
  <si>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</si>
  <si>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</si>
  <si>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</si>
  <si>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</si>
  <si>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</si>
  <si>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</si>
  <si>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</si>
  <si>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</si>
  <si>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</si>
  <si>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</si>
  <si>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</si>
  <si>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</si>
  <si>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</si>
  <si>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</si>
  <si>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</si>
  <si>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</si>
  <si>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</si>
  <si>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</si>
  <si>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</si>
  <si>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</si>
  <si>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</si>
  <si>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</si>
  <si>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</si>
  <si>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</si>
  <si>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</si>
  <si>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</si>
  <si>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</si>
  <si>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</si>
  <si>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</si>
  <si>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</si>
  <si>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</si>
  <si>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</si>
  <si>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</si>
  <si>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</si>
  <si>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</si>
  <si>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</si>
  <si>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</si>
  <si>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</si>
  <si>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</si>
  <si>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</si>
  <si>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</si>
  <si>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</si>
  <si>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</si>
  <si>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</si>
  <si>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</si>
  <si>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</si>
  <si>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</si>
  <si>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</si>
  <si>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</si>
  <si>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</si>
  <si>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</si>
  <si>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</si>
  <si>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</si>
  <si>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</si>
  <si>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</si>
  <si>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</si>
  <si>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</si>
  <si>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</si>
  <si>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</si>
  <si>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</si>
  <si>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</si>
  <si>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</si>
  <si>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</si>
  <si>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</si>
  <si>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</si>
  <si>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</si>
  <si>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</si>
  <si>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</si>
  <si>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</si>
  <si>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</si>
  <si>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</si>
  <si>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</si>
  <si>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</si>
  <si>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</si>
  <si>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</si>
  <si>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</si>
  <si>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</si>
  <si>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</si>
  <si>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</si>
  <si>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</si>
  <si>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</si>
  <si>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</si>
  <si>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</si>
  <si>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</si>
  <si>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</si>
  <si>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</si>
  <si>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</si>
  <si>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</si>
  <si>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</si>
  <si>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</si>
  <si>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</si>
  <si>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</si>
  <si>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</si>
  <si>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</si>
  <si>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</si>
  <si>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</si>
  <si>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</si>
  <si>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</si>
  <si>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</si>
  <si>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</si>
  <si>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</si>
  <si>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</si>
  <si>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</si>
  <si>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</si>
  <si>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</si>
  <si>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</si>
  <si>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</si>
  <si>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</si>
  <si>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</si>
  <si>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</si>
  <si>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</si>
  <si>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</si>
  <si>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</si>
  <si>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</si>
  <si>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</si>
  <si>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</si>
  <si>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</si>
  <si>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</si>
  <si>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</si>
  <si>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</si>
  <si>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</si>
  <si>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</si>
  <si>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</si>
  <si>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</si>
  <si>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</si>
  <si>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</si>
  <si>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</si>
  <si>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</si>
  <si>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</si>
  <si>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</si>
  <si>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</si>
  <si>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</si>
  <si>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</si>
  <si>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</si>
  <si>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</si>
  <si>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</si>
  <si>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</si>
  <si>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</si>
  <si>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</si>
  <si>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</si>
  <si>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</si>
  <si>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</si>
  <si>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</si>
  <si>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</si>
  <si>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</si>
  <si>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</si>
  <si>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</si>
  <si>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</si>
  <si>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</si>
  <si>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</si>
  <si>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</si>
  <si>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</si>
  <si>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</si>
  <si>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</si>
  <si>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</si>
  <si>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</si>
  <si>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</si>
  <si>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</si>
  <si>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</si>
  <si>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</si>
  <si>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</si>
  <si>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</si>
  <si>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</si>
  <si>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</si>
  <si>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</si>
  <si>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</si>
  <si>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</si>
  <si>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</si>
  <si>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</si>
  <si>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</si>
  <si>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</si>
  <si>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</si>
  <si>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</si>
  <si>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</si>
  <si>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</si>
  <si>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</si>
  <si>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</si>
  <si>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</si>
  <si>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</si>
  <si>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</si>
  <si>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</si>
  <si>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</si>
  <si>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</si>
  <si>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</si>
  <si>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</si>
  <si>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</si>
  <si>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</si>
  <si>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</si>
  <si>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</si>
  <si>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</si>
  <si>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</si>
  <si>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</si>
  <si>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</si>
  <si>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</si>
  <si>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</si>
  <si>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</si>
  <si>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</si>
  <si>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</si>
  <si>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</si>
  <si>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</si>
  <si>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</si>
  <si>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</si>
  <si>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</si>
  <si>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</si>
  <si>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</si>
  <si>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</si>
  <si>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</si>
  <si>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</si>
  <si>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</si>
  <si>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</si>
  <si>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</si>
  <si>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</si>
  <si>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</si>
  <si>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</si>
  <si>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</si>
  <si>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</si>
  <si>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</si>
  <si>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</si>
  <si>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</si>
  <si>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</si>
  <si>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</si>
  <si>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</si>
  <si>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</si>
  <si>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</si>
  <si>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</si>
  <si>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</si>
  <si>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</si>
  <si>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</si>
  <si>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</si>
  <si>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</si>
  <si>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</si>
  <si>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</si>
  <si>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</si>
  <si>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</si>
  <si>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</si>
  <si>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</si>
  <si>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</si>
  <si>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</si>
  <si>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</si>
  <si>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</si>
  <si>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</si>
  <si>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</si>
  <si>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</si>
  <si>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</si>
  <si>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</si>
  <si>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</si>
  <si>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</si>
  <si>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</si>
  <si>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</si>
  <si>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</si>
  <si>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</si>
  <si>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</si>
  <si>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</si>
  <si>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</si>
  <si>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</si>
  <si>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</si>
  <si>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</si>
  <si>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</si>
  <si>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</si>
  <si>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</si>
  <si>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</si>
  <si>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</si>
  <si>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</si>
  <si>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</si>
  <si>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</si>
  <si>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</si>
  <si>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</si>
  <si>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</si>
  <si>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</si>
  <si>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</si>
  <si>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</si>
  <si>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</si>
  <si>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</si>
  <si>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</si>
  <si>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</si>
  <si>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</si>
  <si>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</si>
  <si>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</si>
  <si>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</si>
  <si>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</si>
  <si>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</si>
  <si>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</si>
  <si>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</si>
  <si>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</si>
  <si>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</si>
  <si>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</si>
  <si>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</si>
  <si>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</si>
  <si>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</si>
  <si>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</si>
  <si>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</si>
  <si>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</si>
  <si>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</si>
  <si>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</si>
  <si>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</si>
  <si>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</si>
  <si>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</si>
  <si>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</si>
  <si>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</si>
  <si>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</si>
  <si>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</si>
  <si>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</si>
  <si>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</si>
  <si>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</si>
  <si>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</si>
  <si>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</si>
  <si>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</si>
  <si>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</si>
  <si>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</si>
  <si>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</si>
  <si>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</si>
  <si>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</si>
  <si>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</si>
  <si>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</si>
  <si>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</si>
  <si>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</si>
  <si>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</si>
  <si>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</si>
  <si>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</si>
  <si>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</si>
  <si>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</si>
  <si>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</si>
  <si>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</si>
  <si>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</si>
  <si>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</si>
  <si>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</si>
  <si>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</si>
  <si>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</si>
  <si>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</si>
  <si>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</si>
  <si>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</si>
  <si>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</si>
  <si>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</si>
  <si>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</si>
  <si>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</si>
  <si>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</si>
  <si>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</si>
  <si>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</si>
  <si>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</si>
  <si>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</si>
  <si>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</si>
  <si>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</si>
  <si>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</si>
  <si>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</si>
  <si>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</si>
  <si>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</si>
  <si>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</si>
  <si>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</si>
  <si>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</si>
  <si>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</si>
  <si>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</si>
  <si>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</si>
  <si>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</si>
  <si>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</si>
  <si>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</si>
  <si>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</si>
  <si>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</si>
  <si>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</si>
  <si>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</si>
  <si>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</si>
  <si>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</si>
  <si>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</si>
  <si>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</si>
  <si>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</si>
  <si>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</si>
  <si>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</si>
  <si>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</si>
  <si>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</si>
  <si>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</si>
  <si>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</si>
  <si>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</si>
  <si>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</si>
  <si>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</si>
  <si>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</si>
  <si>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</si>
  <si>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</si>
  <si>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</si>
  <si>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</si>
  <si>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</si>
  <si>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</si>
  <si>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</si>
  <si>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</si>
  <si>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</si>
  <si>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</si>
  <si>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</si>
  <si>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</si>
  <si>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</si>
  <si>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</si>
  <si>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</si>
  <si>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</si>
  <si>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</si>
  <si>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</si>
  <si>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</si>
  <si>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</si>
  <si>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</si>
  <si>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</si>
  <si>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</si>
  <si>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</si>
  <si>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</si>
  <si>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</si>
  <si>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</si>
  <si>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</si>
  <si>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</si>
  <si>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</si>
  <si>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</si>
  <si>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</si>
  <si>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</si>
  <si>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</si>
  <si>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</si>
  <si>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</si>
  <si>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</si>
  <si>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</si>
  <si>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</si>
  <si>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</si>
  <si>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</si>
  <si>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</si>
  <si>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</si>
  <si>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</si>
  <si>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</si>
  <si>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</si>
  <si>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</si>
  <si>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</si>
  <si>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</si>
  <si>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</si>
  <si>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</si>
  <si>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</si>
  <si>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</si>
  <si>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</si>
  <si>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</si>
  <si>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</si>
  <si>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</si>
  <si>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</si>
  <si>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</si>
  <si>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</si>
  <si>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</si>
  <si>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</si>
  <si>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</si>
  <si>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</si>
  <si>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</si>
  <si>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</si>
  <si>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</si>
  <si>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</si>
  <si>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</si>
  <si>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</si>
  <si>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</si>
  <si>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</si>
  <si>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</si>
  <si>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</si>
  <si>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</si>
  <si>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</si>
  <si>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</si>
  <si>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</si>
  <si>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</si>
  <si>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</si>
  <si>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</si>
  <si>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</si>
  <si>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</si>
  <si>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</si>
  <si>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</si>
  <si>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</si>
  <si>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</si>
  <si>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</si>
  <si>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</si>
  <si>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</si>
  <si>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</si>
  <si>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</si>
  <si>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</si>
  <si>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</si>
  <si>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</si>
  <si>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</si>
  <si>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</si>
  <si>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</si>
  <si>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</si>
  <si>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</si>
  <si>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</si>
  <si>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</si>
  <si>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</si>
  <si>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</si>
  <si>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</si>
  <si>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</si>
  <si>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</si>
  <si>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</si>
  <si>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</si>
  <si>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</si>
  <si>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</si>
  <si>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</si>
  <si>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</si>
  <si>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</si>
  <si>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</si>
  <si>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</si>
  <si>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</si>
  <si>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</si>
  <si>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</si>
  <si>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</si>
  <si>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</si>
  <si>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</si>
  <si>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</si>
  <si>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</si>
  <si>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</si>
  <si>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</si>
  <si>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</si>
  <si>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</si>
  <si>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</si>
  <si>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</si>
  <si>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</si>
  <si>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</si>
  <si>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</si>
  <si>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</si>
  <si>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</si>
  <si>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</si>
  <si>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</si>
  <si>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</si>
  <si>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</si>
  <si>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</si>
  <si>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</si>
  <si>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</si>
  <si>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</si>
  <si>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</si>
  <si>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</si>
  <si>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</si>
  <si>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</si>
  <si>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</si>
  <si>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</si>
  <si>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</si>
  <si>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</si>
  <si>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</si>
  <si>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</si>
  <si>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</si>
  <si>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</si>
  <si>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</si>
  <si>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</si>
  <si>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</si>
  <si>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</si>
  <si>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</si>
  <si>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</si>
  <si>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</si>
  <si>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</si>
  <si>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</si>
  <si>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</si>
  <si>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</si>
  <si>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</si>
  <si>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</si>
  <si>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</si>
  <si>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</si>
  <si>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</si>
  <si>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</si>
  <si>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</si>
  <si>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</si>
  <si>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</si>
  <si>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</si>
  <si>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</si>
  <si>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</si>
  <si>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</si>
  <si>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</si>
  <si>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</si>
  <si>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</si>
  <si>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</si>
  <si>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</si>
  <si>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</si>
  <si>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</si>
  <si>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</si>
  <si>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</si>
  <si>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</si>
  <si>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</si>
  <si>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</si>
  <si>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</si>
  <si>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</si>
  <si>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</si>
  <si>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</si>
  <si>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</si>
  <si>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</si>
  <si>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</si>
  <si>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</si>
  <si>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</si>
  <si>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</si>
  <si>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</si>
  <si>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</si>
  <si>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</si>
  <si>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</si>
  <si>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</si>
  <si>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</si>
  <si>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</si>
  <si>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</si>
  <si>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</si>
  <si>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</si>
  <si>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</si>
  <si>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</si>
  <si>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</si>
  <si>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</si>
  <si>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</si>
  <si>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</si>
  <si>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</si>
  <si>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</si>
  <si>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</si>
  <si>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</si>
  <si>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</si>
  <si>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</si>
  <si>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</si>
  <si>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</si>
  <si>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</si>
  <si>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</si>
  <si>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</si>
  <si>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</si>
  <si>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</si>
  <si>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</si>
  <si>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</si>
  <si>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</si>
  <si>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</si>
  <si>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</si>
  <si>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</si>
  <si>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</si>
  <si>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</si>
  <si>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</si>
  <si>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</si>
  <si>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</si>
  <si>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</si>
  <si>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</si>
  <si>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</si>
  <si>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</si>
  <si>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</si>
  <si>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</si>
  <si>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</si>
  <si>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</si>
  <si>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</si>
  <si>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</si>
  <si>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</si>
  <si>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</si>
  <si>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</si>
  <si>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</si>
  <si>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</si>
  <si>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</si>
  <si>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</si>
  <si>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</si>
  <si>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</si>
  <si>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</si>
  <si>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</si>
  <si>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</si>
  <si>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</si>
  <si>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</si>
  <si>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</si>
  <si>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</si>
  <si>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</si>
  <si>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</si>
  <si>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</si>
  <si>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</si>
  <si>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</si>
  <si>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</si>
  <si>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</si>
  <si>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</si>
  <si>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</si>
  <si>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</si>
  <si>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</si>
  <si>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</si>
  <si>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</si>
  <si>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</si>
  <si>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</si>
  <si>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</si>
  <si>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</si>
  <si>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</si>
  <si>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</si>
  <si>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</si>
  <si>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</si>
  <si>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</si>
  <si>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</si>
  <si>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</si>
  <si>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</si>
  <si>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</si>
  <si>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</si>
  <si>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</si>
  <si>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</si>
  <si>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</si>
  <si>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</si>
  <si>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</si>
  <si>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</si>
  <si>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</si>
  <si>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</si>
  <si>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</si>
  <si>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</si>
  <si>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</si>
  <si>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</si>
  <si>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</si>
  <si>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</si>
  <si>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</si>
  <si>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</si>
  <si>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</si>
  <si>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</si>
  <si>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</si>
  <si>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</si>
  <si>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</si>
  <si>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</si>
  <si>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</si>
  <si>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</si>
  <si>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</si>
  <si>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</si>
  <si>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</si>
  <si>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</si>
  <si>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</si>
  <si>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</si>
  <si>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</si>
  <si>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</si>
  <si>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</si>
  <si>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</si>
  <si>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</si>
  <si>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</si>
  <si>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</si>
  <si>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</si>
  <si>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</si>
  <si>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</si>
  <si>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</si>
  <si>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</si>
  <si>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</si>
  <si>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</si>
  <si>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</si>
  <si>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</si>
  <si>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</si>
  <si>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</si>
  <si>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</si>
  <si>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</si>
  <si>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</si>
  <si>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</si>
  <si>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</si>
  <si>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</si>
  <si>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</si>
  <si>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</si>
  <si>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</si>
  <si>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</si>
  <si>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</si>
  <si>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</si>
  <si>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</si>
  <si>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</si>
  <si>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</si>
  <si>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</si>
  <si>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</si>
  <si>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</si>
  <si>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</si>
  <si>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</si>
  <si>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</si>
  <si>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</si>
  <si>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</si>
  <si>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</si>
  <si>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</si>
  <si>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</si>
  <si>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</si>
  <si>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</si>
  <si>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</si>
  <si>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</si>
  <si>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</si>
  <si>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</si>
  <si>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</si>
  <si>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</si>
  <si>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</si>
  <si>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</si>
  <si>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</si>
  <si>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</si>
  <si>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</si>
  <si>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</si>
  <si>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</si>
  <si>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</si>
  <si>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</si>
  <si>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</si>
  <si>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</si>
  <si>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</si>
  <si>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</si>
  <si>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</si>
  <si>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</si>
  <si>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</si>
  <si>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</si>
  <si>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</si>
  <si>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</si>
  <si>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</si>
  <si>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</si>
  <si>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</si>
  <si>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</si>
  <si>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</si>
  <si>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</si>
  <si>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</si>
  <si>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</si>
  <si>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</si>
  <si>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</si>
  <si>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</si>
  <si>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</si>
  <si>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</si>
  <si>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</si>
  <si>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</si>
  <si>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</si>
  <si>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</si>
  <si>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</si>
  <si>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</si>
  <si>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</si>
  <si>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</si>
  <si>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</si>
  <si>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</si>
  <si>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</si>
  <si>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</si>
  <si>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</si>
  <si>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</si>
  <si>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</si>
  <si>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</si>
  <si>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</si>
  <si>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</si>
  <si>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</si>
  <si>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</si>
  <si>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</si>
  <si>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</si>
  <si>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</si>
  <si>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</si>
  <si>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</si>
  <si>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</si>
  <si>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</si>
  <si>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</si>
  <si>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</si>
  <si>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</si>
  <si>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</si>
  <si>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</si>
  <si>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</si>
  <si>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</si>
  <si>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</si>
  <si>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</si>
  <si>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</si>
  <si>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</si>
  <si>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</si>
  <si>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</si>
  <si>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</si>
  <si>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</si>
  <si>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</si>
  <si>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</si>
  <si>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</si>
  <si>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</si>
  <si>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</si>
  <si>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</si>
  <si>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</si>
  <si>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</si>
  <si>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</si>
  <si>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</si>
  <si>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</si>
  <si>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</si>
  <si>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</si>
  <si>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</si>
  <si>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</si>
  <si>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</si>
  <si>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</si>
  <si>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</si>
  <si>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</si>
  <si>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</si>
  <si>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</si>
  <si>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</si>
  <si>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</si>
  <si>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</si>
  <si>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</si>
  <si>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</si>
  <si>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</si>
  <si>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</si>
  <si>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</si>
  <si>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</si>
  <si>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</si>
  <si>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</si>
  <si>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</si>
  <si>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</si>
  <si>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</si>
  <si>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</si>
  <si>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</si>
  <si>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</si>
  <si>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</si>
  <si>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</si>
  <si>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</si>
  <si>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</si>
  <si>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</si>
  <si>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</si>
  <si>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</si>
  <si>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</si>
  <si>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</si>
  <si>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</si>
  <si>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</si>
  <si>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</si>
  <si>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</si>
  <si>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</si>
  <si>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</si>
  <si>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</si>
  <si>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</si>
  <si>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</si>
  <si>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</si>
  <si>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</si>
  <si>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</si>
  <si>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</si>
  <si>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</si>
  <si>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</si>
  <si>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</si>
  <si>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</si>
  <si>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</si>
  <si>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</si>
  <si>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</si>
  <si>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</si>
  <si>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</si>
  <si>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</si>
  <si>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</si>
  <si>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</si>
  <si>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</si>
  <si>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</si>
  <si>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</si>
  <si>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</si>
  <si>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</si>
  <si>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</si>
  <si>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</si>
  <si>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</si>
  <si>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</si>
  <si>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</si>
  <si>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</si>
  <si>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</si>
  <si>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</si>
  <si>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</si>
  <si>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</si>
  <si>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</si>
  <si>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</si>
  <si>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</si>
  <si>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</si>
  <si>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</si>
  <si>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</si>
  <si>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</si>
  <si>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</si>
  <si>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</si>
  <si>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</si>
  <si>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</si>
  <si>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</si>
  <si>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</si>
  <si>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</si>
  <si>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</si>
  <si>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</si>
  <si>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</si>
  <si>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</si>
  <si>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</si>
  <si>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</si>
  <si>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</si>
  <si>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</si>
  <si>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</si>
  <si>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</si>
  <si>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</si>
  <si>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</si>
  <si>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</si>
  <si>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</si>
  <si>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</si>
  <si>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</si>
  <si>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</si>
  <si>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</si>
  <si>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</si>
  <si>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</si>
  <si>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</si>
  <si>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</si>
  <si>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</si>
  <si>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</si>
  <si>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</si>
  <si>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</si>
  <si>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</si>
  <si>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</si>
  <si>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</si>
  <si>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</si>
  <si>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</si>
  <si>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</si>
  <si>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</si>
  <si>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</si>
  <si>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</si>
  <si>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</si>
  <si>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</si>
  <si>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</si>
  <si>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</si>
  <si>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</si>
  <si>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</si>
  <si>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</si>
  <si>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</si>
  <si>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</si>
  <si>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</si>
  <si>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</si>
  <si>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</si>
  <si>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</si>
  <si>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</si>
  <si>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</si>
  <si>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</si>
  <si>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</si>
  <si>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</si>
  <si>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</si>
  <si>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</si>
  <si>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</si>
  <si>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</si>
  <si>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</si>
  <si>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</si>
  <si>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</si>
  <si>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</si>
  <si>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</si>
  <si>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</si>
  <si>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</si>
  <si>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</si>
  <si>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</si>
  <si>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</si>
  <si>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</si>
  <si>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</si>
  <si>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</si>
  <si>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</si>
  <si>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</si>
  <si>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</si>
  <si>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</si>
  <si>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</si>
  <si>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</si>
  <si>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</si>
  <si>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</si>
  <si>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</si>
  <si>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</si>
  <si>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</si>
  <si>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</si>
  <si>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</si>
  <si>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</si>
  <si>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</si>
  <si>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</si>
  <si>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</si>
  <si>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</si>
  <si>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</si>
  <si>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</si>
  <si>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</si>
  <si>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</si>
  <si>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</si>
  <si>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</si>
  <si>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</si>
  <si>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</si>
  <si>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</si>
  <si>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</si>
  <si>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</si>
  <si>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</si>
  <si>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</si>
  <si>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</si>
  <si>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</si>
  <si>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</si>
  <si>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</si>
  <si>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</si>
  <si>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</si>
  <si>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</si>
  <si>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</si>
  <si>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</si>
  <si>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</si>
  <si>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</si>
  <si>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</si>
  <si>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</si>
  <si>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</si>
  <si>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</si>
  <si>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</si>
  <si>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</si>
  <si>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</si>
  <si>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</si>
  <si>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</si>
  <si>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</si>
  <si>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</si>
  <si>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</si>
  <si>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</si>
  <si>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</si>
  <si>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</si>
  <si>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</si>
  <si>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</si>
  <si>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</si>
  <si>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</si>
  <si>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</si>
  <si>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</si>
  <si>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</si>
  <si>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</si>
  <si>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</si>
  <si>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</si>
  <si>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</si>
  <si>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</si>
  <si>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</si>
  <si>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</si>
  <si>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</si>
  <si>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</si>
  <si>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</si>
  <si>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</si>
  <si>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</si>
  <si>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</si>
  <si>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</si>
  <si>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</si>
  <si>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</si>
  <si>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</si>
  <si>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</si>
  <si>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</si>
  <si>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</si>
  <si>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</si>
  <si>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</si>
  <si>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</si>
  <si>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</si>
  <si>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</si>
  <si>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</si>
  <si>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</si>
  <si>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</si>
  <si>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</si>
  <si>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</si>
  <si>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</si>
  <si>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</si>
  <si>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</si>
  <si>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</si>
  <si>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</si>
  <si>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</si>
  <si>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</si>
  <si>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</si>
  <si>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</si>
  <si>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</si>
  <si>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</si>
  <si>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</si>
  <si>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</si>
  <si>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</si>
  <si>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</si>
  <si>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</si>
  <si>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</si>
  <si>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</si>
  <si>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</si>
  <si>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</si>
  <si>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</si>
  <si>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</si>
  <si>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</si>
  <si>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</si>
  <si>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</si>
  <si>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</si>
  <si>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</si>
  <si>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</si>
  <si>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</si>
  <si>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</si>
  <si>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</si>
  <si>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</si>
  <si>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</si>
  <si>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</si>
  <si>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</si>
  <si>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</si>
  <si>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</si>
  <si>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</si>
  <si>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</si>
  <si>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</si>
  <si>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</si>
  <si>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</si>
  <si>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</si>
  <si>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</si>
  <si>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</si>
  <si>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</si>
  <si>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</si>
  <si>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</si>
  <si>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</si>
  <si>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</si>
  <si>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</si>
  <si>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</si>
  <si>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</si>
  <si>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</si>
  <si>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</si>
  <si>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</si>
  <si>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</si>
  <si>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</si>
  <si>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</si>
  <si>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</si>
  <si>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</si>
  <si>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</si>
  <si>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</si>
  <si>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</si>
  <si>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</si>
  <si>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</si>
  <si>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</si>
  <si>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</si>
  <si>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</si>
  <si>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</si>
  <si>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</si>
  <si>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</si>
  <si>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</si>
  <si>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</si>
  <si>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</si>
  <si>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</si>
  <si>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</si>
  <si>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</si>
  <si>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</si>
  <si>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</si>
  <si>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</si>
  <si>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</si>
  <si>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</si>
  <si>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</si>
  <si>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</si>
  <si>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</si>
  <si>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</si>
  <si>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</si>
  <si>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</si>
  <si>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</si>
  <si>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</si>
  <si>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</si>
  <si>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</si>
  <si>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</si>
  <si>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</si>
  <si>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</si>
  <si>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</si>
  <si>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</si>
  <si>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</si>
  <si>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</si>
  <si>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</si>
  <si>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</si>
  <si>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</si>
  <si>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</si>
  <si>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</si>
  <si>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</si>
  <si>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</si>
  <si>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</si>
  <si>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</si>
  <si>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</si>
  <si>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</si>
  <si>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</si>
  <si>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</si>
  <si>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</si>
  <si>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</si>
  <si>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</si>
  <si>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</si>
  <si>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</si>
  <si>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</si>
  <si>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</si>
  <si>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</si>
  <si>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</si>
  <si>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</si>
  <si>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</si>
  <si>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</si>
  <si>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</si>
  <si>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</si>
  <si>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</si>
  <si>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</si>
  <si>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</si>
  <si>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</si>
  <si>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</si>
  <si>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</si>
  <si>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</si>
  <si>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</si>
  <si>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</si>
  <si>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</si>
  <si>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</si>
  <si>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</si>
  <si>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</si>
  <si>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</si>
  <si>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</si>
  <si>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</si>
  <si>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</si>
  <si>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</si>
  <si>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</si>
  <si>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</si>
  <si>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</si>
  <si>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</si>
  <si>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</si>
  <si>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</si>
  <si>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</si>
  <si>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</si>
  <si>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</si>
  <si>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</si>
  <si>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</si>
  <si>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</si>
  <si>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</si>
  <si>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</si>
  <si>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</si>
  <si>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</si>
  <si>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</si>
  <si>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</si>
  <si>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</si>
  <si>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</si>
  <si>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</si>
  <si>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</si>
  <si>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</si>
  <si>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</si>
  <si>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</si>
  <si>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</si>
  <si>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</si>
  <si>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</si>
  <si>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</si>
  <si>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</si>
  <si>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</si>
  <si>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</si>
  <si>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</si>
  <si>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</si>
  <si>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</si>
  <si>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</si>
  <si>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</si>
  <si>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</si>
  <si>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</si>
  <si>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</si>
  <si>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</si>
  <si>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</si>
  <si>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</si>
  <si>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</si>
  <si>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</si>
  <si>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</si>
  <si>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</si>
  <si>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</si>
  <si>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</si>
  <si>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</si>
  <si>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</si>
  <si>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</si>
  <si>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</si>
  <si>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</si>
  <si>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</si>
  <si>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</si>
  <si>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</si>
  <si>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</si>
  <si>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</si>
  <si>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</si>
  <si>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</si>
  <si>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</si>
  <si>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</si>
  <si>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</si>
  <si>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</si>
  <si>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</si>
  <si>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</si>
  <si>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</si>
  <si>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</si>
  <si>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</si>
  <si>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</si>
  <si>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</si>
  <si>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</si>
  <si>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</si>
  <si>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</si>
  <si>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</si>
  <si>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</si>
  <si>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</si>
  <si>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</si>
  <si>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</si>
  <si>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</si>
  <si>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</si>
  <si>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</si>
  <si>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</si>
  <si>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</si>
  <si>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</si>
  <si>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</si>
  <si>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</si>
  <si>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</si>
  <si>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</si>
  <si>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</si>
  <si>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</si>
  <si>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</si>
  <si>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</si>
  <si>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</si>
  <si>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</si>
  <si>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</si>
  <si>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</si>
  <si>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</si>
  <si>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</si>
  <si>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</si>
  <si>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</si>
  <si>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</si>
  <si>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</si>
  <si>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</si>
  <si>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</si>
  <si>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</si>
  <si>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</si>
  <si>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</si>
  <si>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</si>
  <si>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</si>
  <si>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</si>
  <si>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</si>
  <si>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</si>
  <si>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</si>
  <si>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</si>
  <si>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</si>
  <si>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</si>
  <si>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</si>
  <si>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</si>
  <si>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</si>
  <si>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</si>
  <si>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</si>
  <si>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</si>
  <si>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</si>
  <si>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</si>
  <si>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</si>
  <si>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</si>
  <si>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</si>
  <si>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</si>
  <si>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</si>
  <si>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</si>
  <si>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</si>
  <si>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</si>
  <si>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</si>
  <si>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</si>
  <si>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</si>
  <si>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</si>
  <si>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</si>
  <si>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</si>
  <si>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</si>
  <si>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</si>
  <si>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</si>
  <si>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</si>
  <si>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</si>
  <si>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</si>
  <si>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</si>
  <si>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</si>
  <si>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</si>
  <si>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</si>
  <si>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</si>
  <si>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</si>
  <si>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</si>
  <si>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</si>
  <si>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</si>
  <si>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</si>
  <si>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</si>
  <si>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</si>
  <si>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</si>
  <si>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</si>
  <si>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</si>
  <si>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</si>
  <si>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</si>
  <si>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</si>
  <si>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</si>
  <si>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</si>
  <si>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</si>
  <si>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</si>
  <si>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</si>
  <si>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</si>
  <si>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</si>
  <si>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</si>
  <si>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</si>
  <si>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</si>
  <si>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</si>
  <si>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</si>
  <si>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</si>
  <si>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</si>
  <si>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</si>
  <si>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</si>
  <si>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</si>
  <si>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</si>
  <si>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</si>
  <si>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</si>
  <si>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</si>
  <si>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</si>
  <si>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</si>
  <si>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</si>
  <si>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</si>
  <si>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</si>
  <si>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</si>
  <si>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</si>
  <si>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</si>
  <si>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</si>
  <si>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</si>
  <si>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</si>
  <si>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</si>
  <si>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</si>
  <si>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</si>
  <si>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</si>
  <si>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</si>
  <si>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</si>
  <si>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</si>
  <si>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</si>
  <si>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</si>
  <si>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</si>
  <si>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</si>
  <si>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</si>
  <si>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</si>
  <si>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</si>
  <si>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</si>
  <si>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</si>
  <si>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</si>
  <si>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</si>
  <si>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</si>
  <si>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</si>
  <si>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</si>
  <si>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</si>
  <si>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</si>
  <si>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</si>
  <si>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</si>
  <si>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</si>
  <si>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</si>
  <si>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</si>
  <si>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</si>
  <si>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</si>
  <si>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</si>
  <si>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</si>
  <si>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</si>
  <si>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</si>
  <si>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</si>
  <si>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</si>
  <si>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</si>
  <si>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</si>
  <si>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</si>
  <si>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</si>
  <si>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</si>
  <si>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</si>
  <si>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</si>
  <si>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</si>
  <si>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</si>
  <si>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</si>
  <si>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</si>
  <si>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</si>
  <si>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</si>
  <si>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</si>
  <si>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</si>
  <si>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</si>
  <si>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</si>
  <si>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</si>
  <si>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</si>
  <si>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</si>
  <si>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</si>
  <si>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</si>
  <si>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</si>
  <si>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</si>
  <si>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</si>
  <si>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</si>
  <si>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</si>
  <si>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</si>
  <si>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</si>
  <si>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</si>
  <si>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</si>
  <si>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</si>
  <si>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</si>
  <si>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</si>
  <si>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</si>
  <si>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</si>
  <si>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</si>
  <si>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</si>
  <si>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</si>
  <si>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</si>
  <si>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</si>
  <si>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</si>
  <si>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</si>
  <si>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</si>
  <si>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</si>
  <si>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</si>
  <si>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</si>
  <si>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</si>
  <si>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</si>
  <si>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</si>
  <si>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</si>
  <si>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</si>
  <si>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</si>
  <si>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</si>
  <si>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</si>
  <si>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</si>
  <si>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</si>
  <si>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</si>
  <si>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</si>
  <si>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</si>
  <si>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</si>
  <si>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</si>
  <si>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</si>
  <si>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</si>
  <si>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</si>
  <si>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</si>
  <si>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</si>
  <si>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</si>
  <si>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</si>
  <si>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</si>
  <si>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</si>
  <si>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</si>
  <si>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</si>
  <si>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</si>
  <si>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</si>
  <si>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</si>
  <si>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</si>
  <si>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</si>
  <si>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</si>
  <si>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</si>
  <si>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</si>
  <si>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</si>
  <si>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</si>
  <si>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</si>
  <si>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</si>
  <si>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</si>
  <si>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</si>
  <si>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</si>
  <si>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</si>
  <si>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</si>
  <si>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</si>
  <si>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</si>
  <si>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</si>
  <si>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</si>
  <si>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</si>
  <si>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</si>
  <si>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</si>
  <si>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</si>
  <si>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</si>
  <si>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</si>
  <si>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</si>
  <si>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</si>
  <si>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</si>
  <si>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</si>
  <si>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</si>
  <si>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</si>
  <si>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</si>
  <si>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</si>
  <si>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</si>
  <si>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</si>
  <si>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</si>
  <si>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</si>
  <si>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</si>
  <si>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</si>
  <si>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</si>
  <si>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</si>
  <si>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</si>
  <si>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</si>
  <si>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</si>
  <si>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</si>
  <si>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</si>
  <si>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</si>
  <si>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</si>
  <si>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</si>
  <si>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</si>
  <si>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</si>
  <si>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</si>
  <si>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</si>
  <si>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</si>
  <si>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</si>
  <si>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</si>
  <si>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</si>
  <si>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</si>
  <si>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</si>
  <si>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</si>
  <si>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</si>
  <si>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</si>
  <si>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</si>
  <si>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</si>
  <si>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</si>
  <si>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</si>
  <si>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</si>
  <si>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</si>
  <si>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</si>
  <si>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</si>
  <si>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</si>
  <si>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</si>
  <si>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</si>
  <si>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</si>
  <si>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</si>
  <si>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</si>
  <si>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</si>
  <si>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</si>
  <si>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</si>
  <si>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</si>
  <si>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</si>
  <si>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</si>
  <si>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</si>
  <si>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</si>
  <si>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</si>
  <si>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</si>
  <si>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</si>
  <si>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</si>
  <si>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</si>
  <si>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</si>
  <si>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</si>
  <si>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</si>
  <si>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</si>
  <si>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</si>
  <si>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</si>
  <si>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</si>
  <si>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</si>
  <si>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</si>
  <si>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</si>
  <si>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</si>
  <si>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</si>
  <si>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</si>
  <si>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</si>
  <si>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</si>
  <si>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</si>
  <si>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</si>
  <si>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</si>
  <si>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</si>
  <si>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</si>
  <si>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</si>
  <si>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</si>
  <si>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</si>
  <si>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</si>
  <si>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</si>
  <si>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</si>
  <si>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</si>
  <si>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</si>
  <si>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</si>
  <si>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</si>
  <si>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</si>
  <si>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</si>
  <si>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</si>
  <si>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</si>
  <si>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</si>
  <si>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</si>
  <si>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</si>
  <si>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</si>
  <si>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</si>
  <si>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</si>
  <si>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</si>
  <si>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</si>
  <si>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</si>
  <si>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</si>
  <si>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</si>
  <si>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</si>
  <si>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</si>
  <si>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</si>
  <si>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</si>
  <si>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</si>
  <si>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</si>
  <si>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</si>
  <si>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</si>
  <si>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</si>
  <si>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</si>
  <si>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</si>
  <si>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</si>
  <si>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</si>
  <si>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</si>
  <si>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</si>
  <si>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</si>
  <si>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</si>
  <si>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</si>
  <si>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</si>
  <si>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</si>
  <si>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</si>
  <si>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</si>
  <si>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</si>
  <si>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</si>
  <si>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</si>
  <si>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</si>
  <si>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</si>
  <si>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</si>
  <si>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</si>
  <si>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</si>
  <si>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</si>
  <si>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</si>
  <si>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</si>
  <si>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</si>
  <si>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</si>
  <si>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</si>
  <si>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</si>
  <si>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</si>
  <si>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</si>
  <si>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</si>
  <si>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</si>
  <si>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</si>
  <si>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</si>
  <si>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</si>
  <si>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</si>
  <si>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</si>
  <si>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</si>
  <si>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</si>
  <si>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</si>
  <si>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</si>
  <si>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</si>
  <si>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</si>
  <si>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</si>
  <si>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</si>
  <si>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</si>
  <si>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</si>
  <si>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</si>
  <si>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</si>
  <si>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</si>
  <si>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</si>
  <si>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</si>
  <si>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</si>
  <si>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</si>
  <si>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</si>
  <si>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</si>
  <si>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</si>
  <si>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</si>
  <si>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</si>
  <si>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</si>
  <si>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</si>
  <si>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</si>
  <si>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</si>
  <si>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</si>
  <si>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</si>
  <si>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</si>
  <si>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</si>
  <si>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</si>
  <si>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</si>
  <si>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</si>
  <si>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</si>
  <si>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</si>
  <si>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</si>
  <si>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</si>
  <si>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</si>
  <si>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</si>
  <si>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</si>
  <si>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</si>
  <si>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</si>
  <si>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</si>
  <si>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</si>
  <si>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</si>
  <si>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</si>
  <si>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</si>
  <si>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</si>
  <si>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</si>
  <si>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</si>
  <si>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</si>
  <si>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</si>
  <si>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</si>
  <si>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</si>
  <si>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</si>
  <si>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</si>
  <si>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</si>
  <si>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</si>
  <si>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</si>
  <si>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</si>
  <si>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</si>
  <si>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</si>
  <si>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</si>
  <si>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</si>
  <si>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</si>
  <si>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</si>
  <si>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</si>
  <si>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</si>
  <si>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</si>
  <si>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</si>
  <si>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</si>
  <si>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</si>
  <si>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</si>
  <si>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</si>
  <si>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</si>
  <si>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</si>
  <si>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</si>
  <si>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</si>
  <si>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</si>
  <si>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</si>
  <si>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</si>
  <si>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</si>
  <si>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</si>
  <si>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</si>
  <si>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</si>
  <si>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</si>
  <si>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</si>
  <si>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</si>
  <si>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</si>
  <si>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</si>
  <si>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</si>
  <si>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</si>
  <si>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</si>
  <si>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</si>
  <si>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</si>
  <si>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</si>
  <si>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</si>
  <si>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</si>
  <si>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</si>
  <si>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</si>
  <si>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</si>
  <si>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</si>
  <si>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</si>
  <si>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</si>
  <si>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</si>
  <si>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</si>
  <si>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</si>
  <si>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</si>
  <si>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</si>
  <si>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</si>
  <si>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</si>
  <si>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</si>
  <si>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</si>
  <si>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</si>
  <si>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</si>
  <si>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</si>
  <si>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</si>
  <si>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</si>
  <si>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</si>
  <si>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</si>
  <si>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</si>
  <si>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</si>
  <si>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</si>
  <si>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</si>
  <si>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</si>
  <si>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</si>
  <si>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</si>
  <si>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</si>
  <si>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</si>
  <si>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</si>
  <si>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</si>
  <si>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</si>
  <si>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</si>
  <si>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</si>
  <si>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</si>
  <si>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</si>
  <si>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</si>
  <si>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</si>
  <si>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</si>
  <si>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</si>
  <si>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</si>
  <si>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</si>
  <si>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</si>
  <si>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</si>
  <si>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</si>
  <si>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</si>
  <si>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</si>
  <si>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</si>
  <si>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</si>
  <si>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</si>
  <si>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</si>
  <si>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</si>
  <si>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</si>
  <si>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</si>
  <si>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</si>
  <si>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</si>
  <si>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</si>
  <si>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</si>
  <si>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</si>
  <si>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</si>
  <si>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</si>
  <si>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</si>
  <si>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</si>
  <si>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</si>
  <si>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</si>
  <si>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</si>
  <si>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</si>
  <si>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</si>
  <si>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</si>
  <si>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</si>
  <si>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</si>
  <si>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</si>
  <si>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</si>
  <si>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</si>
  <si>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</si>
  <si>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</si>
  <si>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</si>
  <si>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</si>
  <si>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</si>
  <si>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</si>
  <si>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</si>
  <si>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</si>
  <si>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</si>
  <si>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</si>
  <si>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</si>
  <si>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</si>
  <si>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</si>
  <si>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</si>
  <si>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</si>
  <si>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</si>
  <si>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</si>
  <si>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</si>
  <si>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</si>
  <si>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</si>
  <si>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</si>
  <si>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</si>
  <si>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</si>
  <si>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</si>
  <si>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</si>
  <si>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</si>
  <si>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</si>
  <si>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</si>
  <si>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</si>
  <si>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</si>
  <si>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</si>
  <si>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</si>
  <si>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</si>
  <si>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</si>
  <si>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</si>
  <si>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</si>
  <si>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</si>
  <si>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</si>
  <si>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</si>
  <si>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</si>
  <si>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</si>
  <si>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</si>
  <si>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</si>
  <si>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</si>
  <si>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</si>
  <si>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</si>
  <si>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</si>
  <si>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</si>
  <si>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</si>
  <si>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</si>
  <si>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</si>
  <si>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</si>
  <si>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</si>
  <si>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</si>
  <si>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</si>
  <si>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</si>
  <si>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</si>
  <si>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</si>
  <si>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</si>
  <si>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</si>
  <si>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</si>
  <si>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</si>
  <si>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</si>
  <si>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</si>
  <si>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</si>
  <si>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</si>
  <si>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</si>
  <si>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</si>
  <si>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</si>
  <si>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</si>
  <si>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</si>
  <si>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</si>
  <si>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</si>
  <si>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</si>
  <si>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</si>
  <si>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</si>
  <si>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</si>
  <si>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</si>
  <si>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</si>
  <si>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</si>
  <si>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</si>
  <si>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</si>
  <si>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</si>
  <si>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</si>
  <si>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</si>
  <si>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</si>
  <si>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</si>
  <si>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</si>
  <si>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</si>
  <si>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</si>
  <si>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</si>
  <si>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</si>
  <si>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</si>
  <si>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</si>
  <si>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</si>
  <si>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</si>
  <si>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</si>
  <si>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</si>
  <si>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</si>
  <si>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</si>
  <si>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</si>
  <si>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</si>
  <si>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</si>
  <si>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</si>
  <si>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</si>
  <si>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</si>
  <si>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</si>
  <si>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</si>
  <si>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</si>
  <si>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</si>
  <si>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</si>
  <si>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</si>
  <si>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</si>
  <si>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</si>
  <si>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</si>
  <si>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</si>
  <si>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</si>
  <si>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</si>
  <si>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</si>
  <si>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</si>
  <si>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</si>
  <si>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</si>
  <si>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</si>
  <si>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</si>
  <si>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</si>
  <si>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</si>
  <si>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</si>
  <si>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</si>
  <si>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</si>
  <si>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</si>
  <si>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</si>
  <si>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</si>
  <si>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</si>
  <si>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</si>
  <si>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</si>
  <si>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</si>
  <si>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</si>
  <si>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</si>
  <si>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</si>
  <si>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</si>
  <si>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</si>
  <si>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</si>
  <si>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</si>
  <si>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</si>
  <si>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</si>
  <si>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</si>
  <si>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</si>
  <si>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</si>
  <si>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</si>
  <si>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</si>
  <si>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</si>
  <si>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</si>
  <si>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</si>
  <si>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</si>
  <si>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</si>
  <si>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</si>
  <si>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</si>
  <si>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</si>
  <si>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</si>
  <si>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</si>
  <si>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</si>
  <si>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</si>
  <si>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</si>
  <si>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</si>
  <si>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</si>
  <si>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</si>
  <si>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</si>
  <si>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</si>
  <si>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</si>
  <si>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</si>
  <si>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</si>
  <si>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</si>
  <si>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</si>
  <si>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</si>
  <si>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</si>
  <si>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</si>
  <si>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</si>
  <si>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</si>
  <si>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</si>
  <si>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</si>
  <si>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</si>
  <si>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</si>
  <si>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</si>
  <si>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</si>
  <si>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</si>
  <si>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</si>
  <si>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</si>
  <si>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</si>
  <si>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</si>
  <si>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</si>
  <si>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</si>
  <si>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</si>
  <si>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</si>
  <si>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</si>
  <si>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</si>
  <si>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</si>
  <si>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</si>
  <si>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</si>
  <si>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</si>
  <si>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</si>
  <si>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</si>
  <si>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</si>
  <si>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</si>
  <si>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</si>
  <si>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</si>
  <si>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</si>
  <si>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</si>
  <si>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</si>
  <si>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</si>
  <si>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</si>
  <si>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</si>
  <si>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</si>
  <si>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</si>
  <si>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</si>
  <si>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</si>
  <si>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</si>
  <si>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</si>
  <si>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</si>
  <si>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</si>
  <si>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</si>
  <si>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</si>
  <si>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</si>
  <si>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</si>
  <si>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</si>
  <si>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</si>
  <si>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</si>
  <si>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</si>
  <si>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</si>
  <si>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</si>
  <si>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</si>
  <si>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</si>
  <si>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</si>
  <si>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</si>
  <si>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</si>
  <si>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</si>
  <si>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</si>
  <si>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</si>
  <si>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</si>
  <si>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</si>
  <si>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</si>
  <si>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</si>
  <si>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</si>
  <si>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</si>
  <si>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</si>
  <si>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</si>
  <si>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</si>
  <si>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</si>
  <si>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</si>
  <si>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</si>
  <si>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</si>
  <si>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</si>
  <si>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</si>
  <si>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</si>
  <si>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</si>
  <si>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</si>
  <si>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</si>
  <si>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</si>
  <si>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</si>
  <si>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</si>
  <si>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</si>
  <si>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</si>
  <si>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</si>
  <si>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</si>
  <si>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</si>
  <si>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</si>
  <si>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</si>
  <si>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</si>
  <si>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</si>
  <si>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</si>
  <si>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</si>
  <si>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</si>
  <si>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</si>
  <si>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</si>
  <si>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</si>
  <si>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</si>
  <si>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</si>
  <si>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</si>
  <si>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</si>
  <si>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</si>
  <si>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</si>
  <si>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</si>
  <si>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</si>
  <si>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</si>
  <si>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</si>
  <si>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</si>
  <si>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</si>
  <si>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</si>
  <si>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</si>
  <si>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</si>
  <si>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</si>
  <si>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</si>
  <si>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</si>
  <si>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</si>
  <si>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</si>
  <si>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</si>
  <si>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</si>
  <si>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</si>
  <si>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</si>
  <si>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</si>
  <si>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</si>
  <si>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</si>
  <si>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</si>
  <si>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</si>
  <si>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</si>
  <si>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</si>
  <si>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</si>
  <si>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</si>
  <si>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</si>
  <si>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</si>
  <si>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</si>
  <si>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</si>
  <si>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</si>
  <si>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</si>
  <si>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</si>
  <si>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</si>
  <si>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</si>
  <si>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</si>
  <si>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</si>
  <si>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</si>
  <si>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</si>
  <si>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</si>
  <si>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</si>
  <si>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</si>
  <si>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</si>
  <si>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</si>
  <si>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</si>
  <si>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</si>
  <si>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</si>
  <si>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</si>
  <si>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</si>
  <si>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</si>
  <si>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</si>
  <si>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</si>
  <si>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</si>
  <si>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</si>
  <si>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</si>
  <si>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</si>
  <si>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</si>
  <si>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</si>
  <si>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</si>
  <si>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</si>
  <si>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</si>
  <si>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</si>
  <si>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</si>
  <si>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</si>
  <si>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</si>
  <si>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</si>
  <si>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</si>
  <si>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</si>
  <si>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</si>
  <si>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</si>
  <si>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</si>
  <si>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</si>
  <si>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</si>
  <si>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</si>
  <si>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</si>
  <si>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</si>
  <si>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</si>
  <si>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</si>
  <si>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</si>
  <si>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</si>
  <si>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</si>
  <si>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</si>
  <si>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</si>
  <si>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</si>
  <si>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</si>
  <si>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</si>
  <si>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</si>
  <si>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</si>
  <si>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</si>
  <si>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</si>
  <si>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</si>
  <si>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</si>
  <si>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</si>
  <si>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</si>
  <si>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</si>
  <si>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</si>
  <si>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</si>
  <si>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</si>
  <si>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</si>
  <si>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</si>
  <si>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</si>
  <si>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</si>
  <si>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</si>
  <si>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</si>
  <si>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</si>
  <si>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</si>
  <si>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</si>
  <si>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</si>
  <si>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</si>
  <si>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</si>
  <si>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</si>
  <si>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</si>
  <si>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</si>
  <si>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</si>
  <si>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</si>
  <si>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</si>
  <si>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</si>
  <si>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</si>
  <si>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</si>
  <si>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</si>
  <si>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</si>
  <si>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</si>
  <si>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</si>
  <si>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</si>
  <si>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</si>
  <si>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</si>
  <si>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</si>
  <si>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</si>
  <si>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</si>
  <si>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</si>
  <si>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</si>
  <si>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</si>
  <si>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</si>
  <si>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</si>
  <si>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</si>
  <si>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</si>
  <si>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</si>
  <si>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</si>
  <si>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</si>
  <si>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</si>
  <si>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</si>
  <si>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</si>
  <si>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</si>
  <si>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</si>
  <si>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</si>
  <si>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</si>
  <si>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</si>
  <si>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</si>
  <si>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</si>
  <si>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</si>
  <si>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</si>
  <si>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</si>
  <si>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</si>
  <si>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</si>
  <si>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</si>
  <si>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</si>
  <si>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</si>
  <si>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</si>
  <si>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</si>
  <si>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</si>
  <si>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</si>
  <si>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</si>
  <si>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</si>
  <si>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</si>
  <si>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</si>
  <si>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</si>
  <si>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</si>
  <si>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</si>
  <si>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</si>
  <si>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</si>
  <si>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</si>
  <si>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</si>
  <si>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</si>
  <si>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</si>
  <si>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</si>
  <si>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</si>
  <si>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</si>
  <si>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</si>
  <si>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</si>
  <si>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</si>
  <si>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</si>
  <si>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</si>
  <si>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</si>
  <si>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</si>
  <si>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</si>
  <si>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</si>
  <si>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</si>
  <si>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</si>
  <si>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</si>
  <si>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</si>
  <si>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</si>
  <si>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</si>
  <si>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</si>
  <si>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</si>
  <si>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</si>
  <si>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</si>
  <si>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</si>
  <si>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</si>
  <si>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</si>
  <si>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</si>
  <si>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</si>
  <si>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</si>
  <si>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</si>
  <si>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</si>
  <si>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</si>
  <si>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</si>
  <si>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</si>
  <si>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</si>
  <si>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</si>
  <si>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</si>
  <si>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</si>
  <si>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</si>
  <si>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</si>
  <si>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</si>
  <si>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</si>
  <si>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</si>
  <si>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</si>
  <si>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</si>
  <si>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</si>
  <si>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</si>
  <si>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</si>
  <si>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</si>
  <si>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</si>
  <si>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</si>
  <si>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</si>
  <si>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</si>
  <si>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</si>
  <si>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</si>
  <si>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</si>
  <si>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</si>
  <si>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</si>
  <si>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</si>
  <si>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</si>
  <si>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</si>
  <si>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</si>
  <si>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</si>
  <si>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</si>
  <si>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</si>
  <si>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</si>
  <si>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</si>
  <si>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</si>
  <si>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</si>
  <si>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</si>
  <si>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</si>
  <si>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</si>
  <si>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</si>
  <si>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</si>
  <si>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</si>
  <si>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</si>
  <si>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</si>
  <si>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</si>
  <si>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</si>
  <si>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</si>
  <si>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</si>
  <si>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</si>
  <si>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</si>
  <si>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</si>
  <si>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</si>
  <si>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</si>
  <si>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</si>
  <si>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</si>
  <si>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</si>
  <si>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</si>
  <si>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</si>
  <si>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</si>
  <si>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</si>
  <si>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</si>
  <si>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</si>
  <si>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</si>
  <si>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</si>
  <si>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</si>
  <si>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</si>
  <si>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</si>
  <si>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</si>
  <si>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</si>
  <si>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</si>
  <si>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</si>
  <si>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</si>
  <si>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</si>
  <si>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</si>
  <si>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</si>
  <si>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</si>
  <si>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</si>
  <si>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</si>
  <si>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</si>
  <si>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</si>
  <si>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</si>
  <si>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</si>
  <si>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</si>
  <si>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</si>
  <si>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</si>
  <si>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</si>
  <si>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</si>
  <si>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</si>
  <si>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</si>
  <si>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</si>
  <si>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</si>
  <si>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</si>
  <si>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</si>
  <si>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</si>
  <si>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</si>
  <si>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</si>
  <si>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</si>
  <si>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</si>
  <si>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</si>
  <si>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</si>
  <si>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</si>
  <si>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</si>
  <si>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</si>
  <si>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</si>
  <si>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</si>
  <si>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</si>
  <si>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</si>
  <si>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</si>
  <si>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</si>
  <si>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</si>
  <si>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</si>
  <si>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</si>
  <si>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</si>
  <si>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</si>
  <si>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</si>
  <si>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</si>
  <si>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</si>
  <si>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</si>
  <si>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</si>
  <si>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</si>
  <si>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</si>
  <si>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</si>
  <si>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</si>
  <si>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</si>
  <si>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</si>
  <si>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</si>
  <si>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</si>
  <si>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</si>
  <si>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</si>
  <si>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</si>
  <si>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</si>
  <si>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</si>
  <si>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</si>
  <si>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</si>
  <si>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</si>
  <si>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</si>
  <si>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</si>
  <si>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</si>
  <si>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</si>
  <si>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</si>
  <si>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</si>
  <si>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</si>
  <si>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</si>
  <si>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</si>
  <si>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</si>
  <si>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</si>
  <si>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</si>
  <si>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</si>
  <si>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</si>
  <si>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</si>
  <si>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</si>
  <si>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</si>
  <si>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</si>
  <si>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</si>
  <si>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</si>
  <si>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</si>
  <si>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</si>
  <si>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</si>
  <si>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</si>
  <si>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</si>
  <si>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</si>
  <si>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</si>
  <si>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</si>
  <si>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</si>
  <si>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</si>
  <si>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</si>
  <si>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</si>
  <si>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</si>
  <si>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</si>
  <si>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</si>
  <si>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</si>
  <si>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</si>
  <si>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</si>
  <si>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</si>
  <si>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</si>
  <si>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</si>
  <si>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</si>
  <si>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</si>
  <si>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</si>
  <si>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</si>
  <si>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</si>
  <si>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</si>
  <si>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</si>
  <si>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</si>
  <si>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</si>
  <si>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</si>
  <si>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</si>
  <si>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</si>
  <si>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</si>
  <si>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</si>
  <si>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</si>
  <si>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</si>
  <si>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</si>
  <si>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</si>
  <si>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</si>
  <si>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</si>
  <si>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</si>
  <si>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</si>
  <si>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</si>
  <si>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</si>
  <si>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</si>
  <si>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</si>
  <si>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</si>
  <si>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</si>
  <si>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</si>
  <si>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</si>
  <si>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</si>
  <si>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</si>
  <si>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</si>
  <si>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</si>
  <si>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</si>
  <si>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</si>
  <si>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</si>
  <si>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</si>
  <si>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</si>
  <si>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</si>
  <si>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</si>
  <si>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</si>
  <si>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</si>
  <si>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</si>
  <si>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</si>
  <si>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</si>
  <si>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</si>
  <si>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</si>
  <si>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</si>
  <si>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</si>
  <si>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</si>
  <si>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</si>
  <si>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</si>
  <si>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</si>
  <si>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</si>
  <si>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</si>
  <si>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</si>
  <si>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</si>
  <si>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</si>
  <si>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</si>
  <si>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</si>
  <si>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</si>
  <si>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</si>
  <si>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</si>
  <si>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</si>
  <si>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</si>
  <si>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</si>
  <si>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</si>
  <si>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</si>
  <si>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</si>
  <si>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</si>
  <si>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</si>
  <si>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</si>
  <si>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</si>
  <si>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</si>
  <si>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</si>
  <si>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</si>
  <si>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</si>
  <si>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</si>
  <si>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</si>
  <si>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</si>
  <si>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</si>
  <si>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</si>
  <si>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</si>
  <si>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</si>
  <si>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</si>
  <si>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</si>
  <si>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</si>
  <si>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</si>
  <si>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</si>
  <si>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</si>
  <si>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</si>
  <si>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</si>
  <si>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</si>
  <si>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</si>
  <si>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</si>
  <si>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</si>
  <si>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</si>
  <si>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</si>
  <si>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</si>
  <si>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</si>
  <si>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</si>
  <si>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</si>
  <si>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</si>
  <si>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</si>
  <si>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</si>
  <si>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</si>
  <si>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</si>
  <si>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</si>
  <si>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</si>
  <si>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</si>
  <si>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</si>
  <si>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</si>
  <si>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</si>
  <si>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</si>
  <si>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</si>
  <si>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</si>
  <si>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</si>
  <si>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</si>
  <si>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</si>
  <si>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</si>
  <si>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</si>
  <si>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</si>
  <si>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</si>
  <si>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</si>
  <si>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</si>
  <si>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</si>
  <si>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</si>
  <si>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</si>
  <si>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</si>
  <si>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</si>
  <si>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</si>
  <si>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</si>
  <si>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</si>
  <si>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</si>
  <si>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</si>
  <si>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</si>
  <si>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</si>
  <si>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</si>
  <si>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</si>
  <si>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</si>
  <si>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</si>
  <si>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</si>
  <si>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</si>
  <si>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</si>
  <si>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</si>
  <si>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</si>
  <si>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</si>
  <si>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</si>
  <si>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</si>
  <si>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</si>
  <si>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</si>
  <si>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</si>
  <si>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</si>
  <si>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</si>
  <si>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</si>
  <si>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</si>
  <si>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</si>
  <si>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</si>
  <si>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</si>
  <si>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</si>
  <si>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</si>
  <si>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</si>
  <si>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</si>
  <si>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</si>
  <si>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</si>
  <si>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</si>
  <si>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</si>
  <si>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</si>
  <si>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</si>
  <si>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</si>
  <si>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</si>
  <si>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</si>
  <si>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</si>
  <si>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</si>
  <si>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</si>
  <si>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</si>
  <si>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</si>
  <si>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</si>
  <si>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</si>
  <si>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</si>
  <si>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</si>
  <si>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</si>
  <si>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</si>
  <si>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</si>
  <si>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</si>
  <si>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</si>
  <si>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</si>
  <si>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</si>
  <si>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</si>
  <si>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</si>
  <si>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</si>
  <si>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</si>
  <si>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</si>
  <si>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</si>
  <si>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</si>
  <si>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</si>
  <si>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</si>
  <si>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</si>
  <si>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</si>
  <si>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</si>
  <si>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</si>
  <si>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</si>
  <si>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</si>
  <si>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</si>
  <si>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</si>
  <si>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</si>
  <si>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</si>
  <si>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</si>
  <si>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</si>
  <si>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</si>
  <si>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</si>
  <si>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</si>
  <si>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</si>
  <si>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</si>
  <si>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</si>
  <si>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</si>
  <si>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</si>
  <si>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</si>
  <si>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</si>
  <si>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</si>
  <si>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</si>
  <si>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</si>
  <si>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</si>
  <si>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</si>
  <si>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</si>
  <si>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</si>
  <si>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</si>
  <si>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</si>
  <si>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</si>
  <si>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</si>
  <si>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</si>
  <si>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</si>
  <si>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</si>
  <si>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</si>
  <si>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</si>
  <si>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</si>
  <si>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</si>
  <si>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</si>
  <si>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</si>
  <si>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</si>
  <si>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</si>
  <si>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</si>
  <si>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</si>
  <si>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</si>
  <si>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</si>
  <si>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</si>
  <si>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</si>
  <si>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</si>
  <si>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</si>
  <si>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</si>
  <si>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</si>
  <si>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</si>
  <si>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</si>
  <si>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</si>
  <si>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</si>
  <si>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</si>
  <si>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</si>
  <si>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</si>
  <si>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</si>
  <si>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</si>
  <si>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</si>
  <si>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</si>
  <si>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</si>
  <si>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</si>
  <si>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</si>
  <si>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</si>
  <si>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</si>
  <si>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</si>
  <si>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</si>
  <si>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</si>
  <si>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</si>
  <si>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</si>
  <si>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</si>
  <si>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</si>
  <si>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</si>
  <si>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</si>
  <si>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</si>
  <si>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</si>
  <si>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</si>
  <si>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</si>
  <si>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</si>
  <si>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</si>
  <si>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</si>
  <si>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</si>
  <si>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</si>
  <si>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</si>
  <si>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</si>
  <si>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</si>
  <si>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</si>
  <si>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</si>
  <si>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</si>
  <si>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</si>
  <si>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</si>
  <si>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</si>
  <si>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</si>
  <si>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</si>
  <si>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</si>
  <si>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</si>
  <si>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</si>
  <si>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</si>
  <si>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</si>
  <si>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</si>
  <si>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</si>
  <si>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</si>
  <si>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</si>
  <si>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</si>
  <si>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</si>
  <si>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</si>
  <si>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</si>
  <si>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</si>
  <si>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</si>
  <si>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</si>
  <si>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</si>
  <si>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</si>
  <si>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</si>
  <si>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</si>
  <si>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</si>
  <si>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</si>
  <si>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</si>
  <si>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</si>
  <si>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</si>
  <si>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</si>
  <si>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</si>
  <si>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</si>
  <si>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</si>
  <si>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</si>
  <si>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</si>
  <si>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</si>
  <si>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</si>
  <si>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</si>
  <si>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</si>
  <si>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</si>
  <si>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</si>
  <si>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</si>
  <si>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</si>
  <si>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</si>
  <si>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</si>
  <si>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</si>
  <si>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</si>
  <si>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</si>
  <si>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</si>
  <si>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</si>
  <si>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</si>
  <si>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</si>
  <si>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</si>
  <si>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</si>
  <si>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</si>
  <si>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</si>
  <si>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</si>
  <si>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</si>
  <si>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</si>
  <si>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</si>
  <si>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</si>
  <si>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</si>
  <si>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</si>
  <si>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</si>
  <si>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</si>
  <si>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</si>
  <si>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</si>
  <si>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</si>
  <si>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</si>
  <si>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</si>
  <si>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</si>
  <si>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</si>
  <si>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</si>
  <si>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</si>
  <si>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</si>
  <si>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</si>
  <si>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</si>
  <si>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</si>
  <si>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</si>
  <si>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</si>
  <si>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</si>
  <si>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</si>
  <si>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</si>
  <si>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</si>
  <si>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</si>
  <si>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</si>
  <si>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</si>
  <si>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</si>
  <si>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</si>
  <si>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</si>
  <si>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</si>
  <si>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</si>
  <si>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</si>
  <si>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</si>
  <si>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</si>
  <si>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</si>
  <si>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</si>
  <si>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</si>
  <si>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</si>
  <si>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</si>
  <si>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</si>
  <si>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</si>
  <si>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</si>
  <si>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</si>
  <si>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</si>
  <si>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</si>
  <si>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</si>
  <si>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</si>
  <si>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</si>
  <si>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</si>
  <si>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</si>
  <si>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</si>
  <si>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</si>
  <si>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</si>
  <si>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</si>
  <si>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</si>
  <si>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</si>
  <si>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</si>
  <si>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</si>
  <si>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</si>
  <si>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</si>
  <si>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</si>
  <si>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</si>
  <si>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</si>
  <si>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</si>
  <si>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</si>
  <si>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</si>
  <si>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</si>
  <si>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</si>
  <si>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</si>
  <si>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</si>
  <si>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</si>
  <si>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</si>
  <si>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</si>
  <si>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</si>
  <si>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</si>
  <si>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</si>
  <si>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</si>
  <si>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</si>
  <si>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</si>
  <si>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</si>
  <si>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</si>
  <si>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</si>
  <si>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</si>
  <si>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</si>
  <si>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</si>
  <si>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</si>
  <si>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</si>
  <si>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</si>
  <si>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</si>
  <si>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</si>
  <si>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</si>
  <si>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</si>
  <si>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</si>
  <si>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</si>
  <si>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</si>
  <si>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</si>
  <si>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</si>
  <si>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</si>
  <si>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</si>
  <si>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</si>
  <si>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</si>
  <si>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</si>
  <si>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</si>
  <si>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</si>
  <si>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</si>
  <si>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</si>
  <si>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</si>
  <si>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</si>
  <si>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</si>
  <si>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</si>
  <si>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</si>
  <si>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</si>
  <si>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</si>
  <si>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</si>
  <si>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</si>
  <si>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</si>
  <si>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</si>
  <si>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</si>
  <si>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</si>
  <si>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</si>
  <si>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</si>
  <si>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</si>
  <si>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</si>
  <si>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</si>
  <si>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</si>
  <si>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</si>
  <si>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</si>
  <si>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</si>
  <si>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</si>
  <si>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</si>
  <si>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</si>
  <si>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</si>
  <si>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</si>
  <si>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</si>
  <si>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</si>
  <si>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</si>
  <si>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</si>
  <si>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</si>
  <si>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</si>
  <si>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</si>
  <si>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</si>
  <si>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</si>
  <si>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</si>
  <si>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</si>
  <si>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</si>
  <si>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</si>
  <si>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</si>
  <si>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</si>
  <si>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</si>
  <si>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</si>
  <si>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</si>
  <si>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</si>
  <si>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</si>
  <si>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</si>
  <si>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</si>
  <si>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</si>
  <si>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</si>
  <si>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</si>
  <si>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</si>
  <si>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</si>
  <si>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</si>
  <si>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</si>
  <si>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</si>
  <si>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</si>
  <si>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</si>
  <si>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</si>
  <si>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</si>
  <si>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</si>
  <si>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</si>
  <si>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</si>
  <si>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</si>
  <si>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</si>
  <si>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</si>
  <si>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</si>
  <si>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</si>
  <si>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</si>
  <si>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</si>
  <si>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</si>
  <si>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</si>
  <si>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</si>
  <si>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</si>
  <si>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</si>
  <si>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</si>
  <si>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</si>
  <si>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</si>
  <si>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</si>
  <si>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</si>
  <si>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</si>
  <si>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</si>
  <si>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</si>
  <si>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</si>
  <si>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</si>
  <si>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</si>
  <si>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</si>
  <si>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</si>
  <si>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</si>
  <si>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</si>
  <si>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</si>
  <si>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</si>
  <si>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</si>
  <si>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</si>
  <si>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</si>
  <si>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</si>
  <si>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</si>
  <si>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</si>
  <si>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</si>
  <si>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</si>
  <si>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</si>
  <si>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</si>
  <si>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</si>
  <si>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</si>
  <si>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</si>
  <si>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</si>
  <si>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</si>
  <si>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</si>
  <si>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</si>
  <si>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</si>
  <si>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</si>
  <si>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</si>
  <si>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</si>
  <si>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</si>
  <si>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</si>
  <si>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</si>
  <si>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</si>
  <si>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</si>
  <si>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</si>
  <si>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</si>
  <si>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</si>
  <si>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</si>
  <si>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</si>
  <si>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</si>
  <si>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</si>
  <si>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</si>
  <si>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</si>
  <si>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</si>
  <si>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</si>
  <si>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</si>
  <si>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</si>
  <si>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</si>
  <si>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</si>
  <si>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</si>
  <si>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</si>
  <si>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</si>
  <si>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</si>
  <si>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</si>
  <si>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</si>
  <si>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</si>
  <si>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</si>
  <si>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</si>
  <si>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</si>
  <si>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</si>
  <si>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</si>
  <si>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</si>
  <si>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</si>
  <si>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</si>
  <si>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</si>
  <si>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</si>
  <si>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</si>
  <si>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</si>
  <si>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</si>
  <si>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</si>
  <si>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</si>
  <si>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</si>
  <si>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</si>
  <si>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</si>
  <si>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</si>
  <si>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</si>
  <si>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</si>
  <si>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</si>
  <si>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</si>
  <si>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</si>
  <si>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</si>
  <si>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</si>
  <si>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</si>
  <si>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</si>
  <si>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</si>
  <si>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</si>
  <si>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</si>
  <si>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</si>
  <si>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</si>
  <si>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</si>
  <si>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</si>
  <si>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</si>
  <si>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</si>
  <si>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</si>
  <si>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</si>
  <si>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</si>
  <si>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</si>
  <si>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</si>
  <si>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</si>
  <si>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</si>
  <si>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</si>
  <si>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</si>
  <si>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</si>
  <si>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</si>
  <si>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</si>
  <si>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</si>
  <si>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</si>
  <si>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</si>
  <si>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</si>
  <si>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</si>
  <si>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</si>
  <si>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</si>
  <si>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</si>
  <si>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</si>
  <si>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</si>
  <si>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</si>
  <si>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</si>
  <si>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</si>
  <si>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</si>
  <si>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</si>
  <si>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</si>
  <si>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</si>
  <si>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</si>
  <si>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</si>
  <si>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</si>
  <si>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</si>
  <si>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</si>
  <si>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</si>
  <si>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</si>
  <si>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</si>
  <si>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</si>
  <si>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</si>
  <si>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</si>
  <si>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</si>
  <si>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</si>
  <si>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</si>
  <si>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</si>
  <si>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</si>
  <si>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</si>
  <si>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</si>
  <si>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</si>
  <si>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</si>
  <si>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</si>
  <si>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</si>
  <si>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</si>
  <si>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</si>
  <si>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</si>
  <si>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</si>
  <si>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</si>
  <si>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</si>
  <si>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</si>
  <si>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</si>
  <si>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</si>
  <si>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</si>
  <si>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</si>
  <si>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</si>
  <si>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</si>
  <si>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</si>
  <si>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</si>
  <si>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</si>
  <si>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</si>
  <si>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</si>
  <si>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</si>
  <si>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</si>
  <si>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</si>
  <si>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</si>
  <si>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</si>
  <si>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</si>
  <si>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</si>
  <si>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</si>
  <si>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</si>
  <si>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</si>
  <si>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</si>
  <si>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</si>
  <si>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</si>
  <si>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</si>
  <si>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</si>
  <si>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</si>
  <si>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</si>
  <si>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</si>
  <si>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</si>
  <si>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</si>
  <si>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</si>
  <si>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</si>
  <si>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</si>
  <si>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</si>
  <si>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</si>
  <si>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</si>
  <si>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</si>
  <si>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</si>
  <si>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</si>
  <si>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</si>
  <si>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</si>
  <si>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</si>
  <si>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</si>
  <si>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</si>
  <si>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</si>
  <si>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</si>
  <si>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</si>
  <si>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</si>
  <si>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</si>
  <si>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</si>
  <si>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</si>
  <si>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</si>
  <si>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</si>
  <si>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</si>
  <si>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</si>
  <si>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</si>
  <si>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</si>
  <si>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</si>
  <si>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</si>
  <si>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</si>
  <si>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</si>
  <si>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</si>
  <si>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</si>
  <si>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</si>
  <si>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</si>
  <si>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</si>
  <si>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</si>
  <si>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</si>
  <si>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</si>
  <si>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</si>
  <si>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</si>
  <si>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</si>
  <si>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</si>
  <si>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</si>
  <si>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</si>
  <si>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</si>
  <si>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</si>
  <si>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</si>
  <si>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</si>
  <si>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</si>
  <si>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</si>
  <si>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</si>
  <si>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</si>
  <si>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</si>
  <si>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</si>
  <si>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</si>
  <si>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</si>
  <si>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</si>
  <si>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</si>
  <si>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</si>
  <si>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</si>
  <si>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</si>
  <si>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</si>
  <si>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</si>
  <si>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</si>
  <si>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</si>
  <si>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</si>
  <si>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</si>
  <si>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</si>
  <si>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</si>
  <si>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</si>
  <si>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</si>
  <si>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</si>
  <si>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</si>
  <si>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</si>
  <si>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</si>
  <si>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</si>
  <si>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</si>
  <si>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</si>
  <si>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</si>
  <si>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</si>
  <si>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</si>
  <si>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</si>
  <si>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</si>
  <si>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</si>
  <si>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</si>
  <si>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</si>
  <si>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</si>
  <si>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</si>
  <si>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</si>
  <si>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</si>
  <si>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</si>
  <si>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</si>
  <si>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</si>
  <si>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</si>
  <si>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</si>
  <si>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</si>
  <si>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</si>
  <si>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</si>
  <si>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</si>
  <si>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</si>
  <si>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</si>
  <si>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</si>
  <si>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</si>
  <si>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</si>
  <si>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</si>
  <si>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</si>
  <si>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</si>
  <si>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</si>
  <si>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</si>
  <si>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</si>
  <si>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</si>
  <si>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</si>
  <si>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</si>
  <si>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</si>
  <si>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</si>
  <si>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</si>
  <si>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</si>
  <si>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</si>
  <si>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</si>
  <si>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</si>
  <si>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</si>
  <si>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</si>
  <si>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</si>
  <si>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</si>
  <si>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</si>
  <si>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</si>
  <si>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</si>
  <si>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</si>
  <si>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</si>
  <si>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</si>
  <si>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</si>
  <si>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</si>
  <si>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</si>
  <si>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</si>
  <si>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</si>
  <si>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</si>
  <si>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</si>
  <si>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</si>
  <si>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</si>
  <si>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</si>
  <si>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</si>
  <si>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</si>
  <si>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</si>
  <si>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</si>
  <si>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</si>
  <si>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</si>
  <si>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</si>
  <si>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</si>
  <si>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</si>
  <si>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</si>
  <si>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</si>
  <si>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</si>
  <si>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</si>
  <si>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</si>
  <si>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</si>
  <si>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</si>
  <si>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</si>
  <si>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</si>
  <si>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</si>
  <si>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</si>
  <si>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</si>
  <si>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</si>
  <si>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</si>
  <si>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</si>
  <si>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</si>
  <si>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</si>
  <si>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</si>
  <si>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</si>
  <si>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</si>
  <si>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</si>
  <si>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</si>
  <si>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</si>
  <si>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</si>
  <si>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</si>
  <si>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</si>
  <si>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</si>
  <si>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</si>
  <si>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</si>
  <si>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</si>
  <si>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</si>
  <si>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</si>
  <si>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</si>
  <si>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</si>
  <si>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</si>
  <si>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</si>
  <si>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</si>
  <si>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</si>
  <si>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</si>
  <si>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</si>
  <si>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</si>
  <si>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</si>
  <si>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</si>
  <si>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</si>
  <si>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</si>
  <si>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</si>
  <si>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</si>
  <si>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</si>
  <si>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</si>
  <si>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</si>
  <si>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</si>
  <si>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</si>
  <si>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</si>
  <si>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</si>
  <si>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</si>
  <si>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</si>
  <si>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</si>
  <si>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</si>
  <si>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</si>
  <si>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</si>
  <si>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</si>
  <si>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</si>
  <si>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</si>
  <si>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</si>
  <si>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</si>
  <si>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</si>
  <si>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</si>
  <si>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</si>
  <si>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</si>
  <si>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</si>
  <si>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</si>
  <si>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</si>
  <si>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</si>
  <si>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</si>
  <si>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</si>
  <si>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</si>
  <si>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</si>
  <si>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</si>
  <si>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</si>
  <si>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</si>
  <si>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</si>
  <si>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</si>
  <si>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</si>
  <si>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</si>
  <si>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</si>
  <si>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</si>
  <si>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</si>
  <si>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</si>
  <si>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</si>
  <si>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</si>
  <si>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</si>
  <si>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</si>
  <si>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</si>
  <si>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</si>
  <si>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</si>
  <si>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</si>
  <si>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</si>
  <si>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</si>
  <si>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</si>
  <si>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</si>
  <si>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</si>
  <si>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</si>
  <si>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</si>
  <si>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</si>
  <si>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</si>
  <si>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</si>
  <si>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</si>
  <si>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</si>
  <si>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</si>
  <si>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</si>
  <si>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</si>
  <si>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</si>
  <si>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</si>
  <si>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</si>
  <si>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</si>
  <si>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</si>
  <si>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</si>
  <si>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</si>
  <si>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</si>
  <si>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</si>
  <si>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</si>
  <si>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</si>
  <si>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</si>
  <si>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</si>
  <si>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</si>
  <si>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</si>
  <si>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</si>
  <si>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</si>
  <si>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</si>
  <si>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</si>
  <si>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</si>
  <si>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</si>
  <si>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</si>
  <si>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</si>
  <si>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</si>
  <si>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</si>
  <si>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</si>
  <si>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</si>
  <si>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</si>
  <si>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</si>
  <si>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</si>
  <si>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</si>
  <si>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</si>
  <si>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</si>
  <si>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</si>
  <si>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</si>
  <si>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</si>
  <si>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</si>
  <si>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</si>
  <si>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</si>
  <si>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</si>
  <si>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</si>
  <si>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</si>
  <si>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</si>
  <si>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</si>
  <si>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</si>
  <si>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</si>
  <si>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</si>
  <si>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</si>
  <si>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</si>
  <si>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</si>
  <si>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</si>
  <si>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</si>
  <si>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</si>
  <si>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</si>
  <si>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</si>
  <si>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</si>
  <si>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</si>
  <si>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</si>
  <si>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</si>
  <si>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</si>
  <si>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</si>
  <si>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</si>
  <si>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</si>
  <si>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</si>
  <si>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</si>
  <si>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</si>
  <si>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</si>
  <si>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</si>
  <si>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</si>
  <si>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</si>
  <si>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</si>
  <si>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</si>
  <si>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</si>
  <si>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</si>
  <si>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</si>
  <si>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</si>
  <si>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</si>
  <si>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</si>
  <si>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</si>
  <si>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</si>
  <si>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</si>
  <si>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</si>
  <si>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</si>
  <si>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</si>
  <si>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</si>
  <si>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</si>
  <si>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</si>
  <si>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</si>
  <si>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</si>
  <si>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</si>
  <si>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</si>
  <si>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</si>
  <si>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</si>
  <si>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</si>
  <si>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</si>
  <si>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</si>
  <si>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</si>
  <si>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</si>
  <si>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</si>
  <si>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</si>
  <si>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</si>
  <si>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</si>
  <si>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</si>
  <si>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</si>
  <si>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</si>
  <si>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</si>
  <si>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</si>
  <si>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</si>
  <si>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</si>
  <si>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</si>
  <si>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</si>
  <si>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</si>
  <si>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</si>
  <si>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</si>
  <si>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</si>
  <si>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</si>
  <si>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</si>
  <si>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</si>
  <si>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</si>
  <si>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</si>
  <si>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</si>
  <si>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</si>
  <si>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</si>
  <si>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</si>
  <si>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</si>
  <si>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</si>
  <si>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</si>
  <si>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</si>
  <si>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</si>
  <si>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</si>
  <si>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</si>
  <si>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</si>
  <si>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</si>
  <si>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</si>
  <si>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</si>
  <si>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</si>
  <si>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</si>
  <si>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</si>
  <si>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</si>
  <si>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</si>
  <si>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</si>
  <si>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</si>
  <si>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</si>
  <si>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</si>
  <si>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</si>
  <si>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</si>
  <si>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</si>
  <si>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</si>
  <si>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</si>
  <si>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</si>
  <si>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</si>
  <si>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</si>
  <si>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</si>
  <si>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</si>
  <si>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</si>
  <si>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</si>
  <si>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</si>
  <si>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</si>
  <si>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</si>
  <si>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</si>
  <si>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</si>
  <si>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</si>
  <si>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</si>
  <si>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</si>
  <si>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</si>
  <si>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</si>
  <si>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</si>
  <si>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</si>
  <si>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</si>
  <si>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</si>
  <si>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</si>
  <si>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</si>
  <si>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</si>
  <si>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</si>
  <si>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</si>
  <si>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</si>
  <si>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</si>
  <si>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</si>
  <si>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</si>
  <si>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</si>
  <si>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</si>
  <si>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</si>
  <si>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</si>
  <si>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</si>
  <si>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</si>
  <si>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</si>
  <si>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</si>
  <si>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</si>
  <si>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</si>
  <si>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</si>
  <si>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</si>
  <si>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</si>
  <si>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</si>
  <si>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</si>
  <si>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</si>
  <si>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</si>
  <si>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</si>
  <si>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</si>
  <si>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</si>
  <si>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</si>
  <si>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</si>
  <si>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</si>
  <si>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</si>
  <si>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</si>
  <si>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</si>
  <si>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</si>
  <si>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</si>
  <si>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</si>
  <si>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</si>
  <si>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</si>
  <si>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</si>
  <si>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</si>
  <si>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</si>
  <si>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</si>
  <si>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</si>
  <si>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</si>
  <si>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</si>
  <si>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</si>
  <si>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</si>
  <si>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</si>
  <si>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</si>
  <si>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</si>
  <si>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</si>
  <si>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</si>
  <si>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</si>
  <si>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</si>
  <si>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</si>
  <si>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</si>
  <si>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</si>
  <si>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</si>
  <si>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</si>
  <si>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</si>
  <si>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</si>
  <si>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</si>
  <si>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</si>
  <si>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</si>
  <si>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</si>
  <si>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</si>
  <si>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</si>
  <si>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</si>
  <si>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</si>
  <si>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</si>
  <si>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</si>
  <si>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</si>
  <si>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</si>
  <si>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</si>
  <si>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</si>
  <si>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</si>
  <si>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</si>
  <si>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</si>
  <si>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</si>
  <si>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</si>
  <si>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</si>
  <si>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</si>
  <si>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</si>
  <si>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</si>
  <si>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</si>
  <si>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</si>
  <si>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</si>
  <si>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</si>
  <si>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</si>
  <si>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</si>
  <si>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</si>
  <si>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</si>
  <si>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</si>
  <si>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</si>
  <si>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</si>
  <si>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</si>
  <si>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</si>
  <si>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</si>
  <si>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</si>
  <si>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</si>
  <si>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</si>
  <si>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</si>
  <si>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</si>
  <si>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</si>
  <si>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</si>
  <si>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</si>
  <si>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</si>
  <si>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</si>
  <si>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</si>
  <si>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</si>
  <si>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</si>
  <si>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</si>
  <si>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</si>
  <si>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</si>
  <si>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</si>
  <si>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</si>
  <si>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</si>
  <si>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</si>
  <si>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</si>
  <si>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</si>
  <si>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</si>
  <si>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</si>
  <si>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</si>
  <si>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</si>
  <si>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</si>
  <si>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</si>
  <si>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</si>
  <si>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</si>
  <si>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</si>
  <si>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</si>
  <si>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</si>
  <si>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</si>
  <si>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</si>
  <si>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</si>
  <si>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</si>
  <si>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</si>
  <si>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</si>
  <si>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</si>
  <si>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</si>
  <si>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</si>
  <si>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</si>
  <si>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</si>
  <si>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</si>
  <si>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</si>
  <si>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</si>
  <si>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</si>
  <si>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</si>
  <si>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</si>
  <si>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</si>
  <si>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</si>
  <si>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</si>
  <si>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</si>
  <si>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</si>
  <si>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</si>
  <si>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</si>
  <si>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</si>
  <si>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</si>
  <si>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</si>
  <si>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</si>
  <si>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</si>
  <si>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</si>
  <si>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</si>
  <si>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</si>
  <si>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</si>
  <si>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</si>
  <si>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</si>
  <si>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</si>
  <si>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</si>
  <si>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</si>
  <si>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</si>
  <si>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</si>
  <si>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</si>
  <si>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</si>
  <si>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</si>
  <si>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</si>
  <si>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</si>
  <si>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</si>
  <si>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</si>
  <si>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</si>
  <si>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</si>
  <si>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</si>
  <si>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</si>
  <si>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</si>
  <si>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</si>
  <si>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</si>
  <si>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</si>
  <si>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</si>
  <si>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</si>
  <si>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</si>
  <si>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</si>
  <si>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</si>
  <si>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</si>
  <si>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</si>
  <si>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</si>
  <si>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</si>
  <si>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</si>
  <si>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</si>
  <si>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</si>
  <si>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</si>
  <si>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</si>
  <si>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</si>
  <si>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</si>
  <si>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</si>
  <si>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</si>
  <si>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</si>
  <si>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</si>
  <si>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</si>
  <si>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</si>
  <si>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</si>
  <si>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</si>
  <si>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</si>
  <si>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</si>
  <si>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</si>
  <si>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</si>
  <si>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</si>
  <si>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</si>
  <si>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</si>
  <si>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</si>
  <si>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</si>
  <si>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</si>
  <si>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</si>
  <si>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</si>
  <si>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</si>
  <si>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</si>
  <si>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</si>
  <si>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</si>
  <si>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</si>
  <si>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</si>
  <si>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</si>
  <si>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</si>
  <si>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</si>
  <si>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</si>
  <si>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</si>
  <si>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</si>
  <si>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</si>
  <si>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</si>
  <si>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</si>
  <si>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</si>
  <si>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</si>
  <si>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</si>
  <si>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</si>
  <si>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</si>
  <si>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</si>
  <si>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</si>
  <si>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</si>
  <si>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</si>
  <si>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</si>
  <si>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</si>
  <si>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</si>
  <si>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</si>
  <si>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</si>
  <si>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</si>
  <si>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</si>
  <si>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</si>
  <si>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</si>
  <si>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</si>
  <si>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</si>
  <si>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</si>
  <si>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</si>
  <si>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</si>
  <si>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</si>
  <si>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</si>
  <si>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</si>
  <si>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</si>
  <si>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</si>
  <si>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</si>
  <si>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</si>
  <si>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</si>
  <si>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</si>
  <si>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</si>
  <si>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</si>
  <si>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</si>
  <si>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</si>
  <si>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</si>
  <si>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</si>
  <si>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</si>
  <si>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</si>
  <si>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</si>
  <si>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</si>
  <si>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</si>
  <si>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</si>
  <si>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</si>
  <si>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</si>
  <si>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</si>
  <si>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</si>
  <si>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</si>
  <si>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</si>
  <si>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</si>
  <si>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</si>
  <si>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</si>
  <si>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</si>
  <si>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</si>
  <si>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</si>
  <si>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</si>
  <si>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</si>
  <si>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</si>
  <si>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</si>
  <si>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</si>
  <si>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</si>
  <si>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</si>
  <si>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</si>
  <si>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</si>
  <si>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</si>
  <si>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</si>
  <si>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</si>
  <si>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</si>
  <si>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</si>
  <si>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</si>
  <si>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</si>
  <si>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</si>
  <si>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</si>
  <si>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</si>
  <si>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</si>
  <si>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</si>
  <si>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</si>
  <si>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</si>
  <si>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</si>
  <si>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</si>
  <si>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</si>
  <si>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</si>
  <si>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</si>
  <si>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</si>
  <si>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</si>
  <si>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</si>
  <si>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</si>
  <si>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</si>
  <si>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</si>
  <si>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</si>
  <si>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</si>
  <si>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</si>
  <si>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</si>
  <si>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</si>
  <si>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</si>
  <si>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</si>
  <si>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</si>
  <si>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</si>
  <si>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</si>
  <si>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</si>
  <si>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</si>
  <si>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</si>
  <si>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</si>
  <si>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</si>
  <si>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</si>
  <si>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</si>
  <si>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</si>
  <si>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</si>
  <si>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</si>
  <si>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</si>
  <si>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</si>
  <si>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</si>
  <si>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</si>
  <si>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</si>
  <si>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</si>
  <si>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</si>
  <si>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</si>
  <si>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</si>
  <si>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</si>
  <si>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</si>
  <si>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</si>
  <si>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</si>
  <si>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</si>
  <si>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</si>
  <si>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</si>
  <si>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</si>
  <si>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</si>
  <si>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</si>
  <si>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</si>
  <si>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</si>
  <si>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</si>
  <si>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</si>
  <si>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</si>
  <si>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</si>
  <si>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</si>
  <si>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</si>
  <si>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</si>
  <si>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</si>
  <si>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</si>
  <si>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</si>
  <si>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</si>
  <si>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</si>
  <si>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</si>
  <si>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</si>
  <si>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</si>
  <si>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</si>
  <si>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</si>
  <si>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</si>
  <si>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</si>
  <si>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</si>
  <si>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</si>
  <si>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</si>
  <si>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</si>
  <si>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</si>
  <si>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</si>
  <si>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</si>
  <si>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</si>
  <si>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</si>
  <si>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</si>
  <si>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</si>
  <si>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</si>
  <si>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</si>
  <si>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</si>
  <si>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</si>
  <si>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</si>
  <si>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</si>
  <si>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</si>
  <si>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</si>
  <si>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</si>
  <si>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</si>
  <si>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</si>
  <si>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</si>
  <si>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</si>
  <si>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</si>
  <si>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</si>
  <si>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</si>
  <si>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</si>
  <si>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</si>
  <si>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</si>
  <si>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</si>
  <si>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</si>
  <si>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</si>
  <si>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</si>
  <si>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</si>
  <si>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</si>
  <si>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</si>
  <si>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</si>
  <si>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</si>
  <si>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</si>
  <si>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</si>
  <si>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</si>
  <si>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</si>
  <si>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</si>
  <si>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</si>
  <si>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</si>
  <si>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</si>
  <si>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</si>
  <si>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</si>
  <si>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</si>
  <si>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</si>
  <si>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</si>
  <si>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</si>
  <si>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</si>
  <si>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</si>
  <si>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</si>
  <si>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</si>
  <si>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</si>
  <si>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</si>
  <si>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</si>
  <si>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</si>
  <si>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</si>
  <si>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</si>
  <si>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</si>
  <si>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</si>
  <si>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</si>
  <si>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</si>
  <si>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</si>
  <si>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</si>
  <si>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</si>
  <si>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</si>
  <si>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</si>
  <si>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</si>
  <si>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</si>
  <si>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</si>
  <si>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</si>
  <si>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</si>
  <si>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</si>
  <si>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</si>
  <si>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</si>
  <si>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</si>
  <si>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</si>
  <si>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</si>
  <si>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</si>
  <si>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</si>
  <si>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</si>
  <si>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</si>
  <si>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</si>
  <si>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</si>
  <si>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</si>
  <si>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</si>
  <si>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</si>
  <si>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</si>
  <si>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</si>
  <si>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</si>
  <si>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</si>
  <si>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</si>
  <si>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</si>
  <si>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</si>
  <si>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</si>
  <si>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</si>
  <si>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</si>
  <si>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</si>
  <si>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</si>
  <si>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</si>
  <si>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</si>
  <si>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</si>
  <si>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</si>
  <si>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</si>
  <si>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</si>
  <si>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</si>
  <si>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</si>
  <si>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</si>
  <si>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</si>
  <si>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</si>
  <si>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</si>
  <si>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</si>
  <si>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</si>
  <si>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</si>
  <si>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</si>
  <si>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</si>
  <si>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</si>
  <si>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</si>
  <si>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</si>
  <si>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</si>
  <si>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</si>
  <si>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</si>
  <si>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</si>
  <si>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</si>
  <si>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</si>
  <si>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</si>
  <si>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</si>
  <si>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</si>
  <si>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</si>
  <si>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</si>
  <si>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</si>
  <si>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</si>
  <si>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</si>
  <si>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</si>
  <si>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</si>
  <si>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</si>
  <si>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</si>
  <si>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</si>
  <si>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</si>
  <si>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</si>
  <si>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</si>
  <si>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</si>
  <si>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</si>
  <si>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</si>
  <si>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</si>
  <si>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</si>
  <si>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</si>
  <si>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</si>
  <si>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</si>
  <si>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</si>
  <si>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</si>
  <si>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</si>
  <si>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</si>
  <si>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</si>
  <si>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</si>
  <si>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</si>
  <si>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</si>
  <si>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</si>
  <si>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</si>
  <si>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</si>
  <si>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</si>
  <si>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</si>
  <si>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</si>
  <si>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</si>
  <si>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</si>
  <si>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</si>
  <si>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</si>
  <si>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</si>
  <si>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</si>
  <si>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</si>
  <si>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</si>
  <si>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</si>
  <si>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</si>
  <si>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</si>
  <si>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</si>
  <si>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</si>
  <si>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</si>
  <si>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</si>
  <si>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</si>
  <si>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</si>
  <si>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</si>
  <si>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</si>
  <si>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</si>
  <si>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</si>
  <si>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</si>
  <si>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</si>
  <si>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</si>
  <si>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</si>
  <si>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</si>
  <si>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</si>
  <si>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</si>
  <si>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</si>
  <si>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</si>
  <si>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</si>
  <si>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</si>
  <si>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</si>
  <si>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</si>
  <si>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</si>
  <si>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</si>
  <si>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</si>
  <si>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</si>
  <si>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</si>
  <si>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</si>
  <si>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</si>
  <si>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</si>
  <si>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</si>
  <si>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</si>
  <si>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</si>
  <si>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</si>
  <si>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</si>
  <si>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</si>
  <si>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</si>
  <si>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</si>
  <si>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</si>
  <si>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</si>
  <si>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</si>
  <si>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</si>
  <si>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</si>
  <si>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</si>
  <si>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</si>
  <si>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</si>
  <si>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</si>
  <si>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</si>
  <si>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</si>
  <si>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</si>
  <si>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</si>
  <si>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</si>
  <si>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</si>
  <si>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</si>
  <si>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</si>
  <si>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</si>
  <si>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</si>
  <si>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</si>
  <si>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</si>
  <si>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</si>
  <si>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</si>
  <si>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</si>
  <si>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</si>
  <si>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</si>
  <si>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</si>
  <si>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</si>
  <si>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</si>
  <si>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</si>
  <si>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</si>
  <si>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</si>
  <si>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</si>
  <si>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</si>
  <si>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</si>
  <si>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</si>
  <si>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</si>
  <si>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</si>
  <si>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</si>
  <si>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</si>
  <si>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</si>
  <si>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</si>
  <si>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</si>
  <si>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</si>
  <si>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</si>
  <si>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</si>
  <si>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</si>
  <si>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</si>
  <si>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</si>
  <si>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</si>
  <si>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</si>
  <si>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</si>
  <si>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</si>
  <si>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</si>
  <si>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</si>
  <si>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</si>
  <si>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</si>
  <si>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</si>
  <si>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</si>
  <si>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</si>
  <si>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</si>
  <si>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</si>
  <si>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</si>
  <si>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</si>
  <si>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</si>
  <si>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</si>
  <si>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</si>
  <si>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</si>
  <si>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</si>
  <si>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</si>
  <si>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</si>
  <si>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</si>
  <si>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</si>
  <si>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</si>
  <si>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</si>
  <si>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</si>
  <si>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</si>
  <si>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</si>
  <si>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</si>
  <si>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</si>
  <si>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</si>
  <si>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</si>
  <si>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</si>
  <si>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</si>
  <si>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</si>
  <si>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</si>
  <si>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</si>
  <si>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</si>
  <si>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</si>
  <si>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</si>
  <si>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</si>
  <si>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</si>
  <si>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</si>
  <si>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</si>
  <si>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</si>
  <si>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</si>
  <si>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</si>
  <si>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</si>
  <si>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</si>
  <si>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</si>
  <si>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</si>
  <si>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</si>
  <si>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</si>
  <si>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</si>
  <si>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</si>
  <si>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</si>
  <si>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</si>
  <si>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</si>
  <si>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</si>
  <si>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</si>
  <si>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</si>
  <si>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</si>
  <si>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</si>
  <si>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</si>
  <si>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</si>
  <si>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</si>
  <si>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</si>
  <si>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</si>
  <si>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</si>
  <si>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</si>
  <si>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</si>
  <si>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</si>
  <si>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</si>
  <si>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</si>
  <si>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</si>
  <si>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</si>
  <si>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</si>
  <si>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</si>
  <si>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</si>
  <si>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</si>
  <si>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</si>
  <si>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</si>
  <si>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</si>
  <si>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</si>
  <si>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</si>
  <si>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</si>
  <si>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</si>
  <si>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</si>
  <si>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</si>
  <si>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</si>
  <si>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</si>
  <si>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</si>
  <si>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</si>
  <si>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</si>
  <si>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</si>
  <si>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</si>
  <si>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</si>
  <si>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</si>
  <si>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</si>
  <si>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</si>
  <si>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</si>
  <si>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</si>
  <si>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</si>
  <si>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</si>
  <si>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</si>
  <si>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</si>
  <si>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</si>
  <si>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</si>
  <si>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</si>
  <si>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</si>
  <si>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</si>
  <si>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</si>
  <si>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</si>
  <si>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</si>
  <si>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</si>
  <si>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</si>
  <si>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</si>
  <si>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</si>
  <si>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</si>
  <si>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</si>
  <si>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</si>
  <si>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</si>
  <si>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</si>
  <si>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</si>
  <si>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</si>
  <si>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</si>
  <si>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</si>
  <si>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</si>
  <si>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</si>
  <si>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</si>
  <si>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</si>
  <si>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</si>
  <si>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</si>
  <si>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</si>
  <si>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</si>
  <si>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</si>
  <si>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</si>
  <si>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</si>
  <si>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</si>
  <si>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</si>
  <si>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</si>
  <si>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</si>
  <si>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</si>
  <si>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</si>
  <si>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</si>
  <si>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</si>
  <si>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</si>
  <si>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</si>
  <si>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</si>
  <si>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</si>
  <si>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</si>
  <si>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</si>
  <si>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</si>
  <si>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</si>
  <si>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</si>
  <si>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</si>
  <si>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</si>
  <si>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</si>
  <si>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</si>
  <si>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</si>
  <si>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</si>
  <si>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</si>
  <si>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</si>
  <si>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</si>
  <si>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</si>
  <si>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</si>
  <si>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</si>
  <si>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</si>
  <si>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</si>
  <si>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</si>
  <si>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</si>
  <si>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</si>
  <si>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</si>
  <si>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</si>
  <si>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</si>
  <si>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</si>
  <si>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</si>
  <si>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</si>
  <si>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</si>
  <si>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</si>
  <si>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</si>
  <si>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</si>
  <si>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</si>
  <si>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</si>
  <si>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</si>
  <si>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</si>
  <si>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</si>
  <si>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</si>
  <si>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</si>
  <si>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</si>
  <si>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</si>
  <si>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</si>
  <si>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</si>
  <si>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</si>
  <si>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</si>
  <si>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</si>
  <si>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</si>
  <si>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</si>
  <si>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</si>
  <si>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</si>
  <si>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</si>
  <si>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</si>
  <si>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</si>
  <si>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</si>
  <si>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</si>
  <si>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</si>
  <si>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</si>
  <si>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</si>
  <si>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</si>
  <si>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</si>
  <si>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</si>
  <si>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</si>
  <si>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</si>
  <si>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</si>
  <si>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</si>
  <si>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</si>
  <si>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</si>
  <si>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</si>
  <si>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</si>
  <si>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</si>
  <si>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</si>
  <si>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</si>
  <si>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</si>
  <si>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</si>
  <si>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</si>
  <si>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</si>
  <si>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</si>
  <si>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</si>
  <si>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</si>
  <si>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</si>
  <si>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</si>
  <si>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</si>
  <si>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</si>
  <si>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</si>
  <si>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</si>
  <si>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</si>
  <si>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</si>
  <si>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</si>
  <si>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</si>
  <si>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</si>
  <si>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</si>
  <si>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</si>
  <si>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</si>
  <si>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</si>
  <si>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</si>
  <si>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</si>
  <si>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</si>
  <si>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</si>
  <si>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</si>
  <si>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</si>
  <si>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</si>
  <si>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</si>
  <si>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</si>
  <si>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</si>
  <si>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</si>
  <si>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</si>
  <si>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</si>
  <si>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</si>
  <si>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</si>
  <si>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</si>
  <si>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</si>
  <si>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</si>
  <si>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</si>
  <si>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</si>
  <si>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</si>
  <si>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</si>
  <si>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</si>
  <si>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</si>
  <si>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</si>
  <si>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</si>
  <si>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</si>
  <si>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</si>
  <si>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</si>
  <si>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</si>
  <si>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</si>
  <si>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</si>
  <si>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</si>
  <si>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</si>
  <si>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</si>
  <si>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</si>
  <si>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</si>
  <si>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</si>
  <si>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</si>
  <si>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</si>
  <si>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</si>
  <si>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</si>
  <si>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</si>
  <si>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</si>
  <si>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</si>
  <si>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</si>
  <si>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</si>
  <si>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</si>
  <si>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</si>
  <si>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</si>
  <si>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</si>
  <si>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</si>
  <si>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</si>
  <si>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</si>
  <si>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</si>
  <si>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</si>
  <si>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</si>
  <si>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</si>
  <si>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</si>
  <si>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</si>
  <si>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</si>
  <si>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</si>
  <si>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</si>
  <si>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</si>
  <si>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</si>
  <si>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</si>
  <si>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</si>
  <si>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</si>
  <si>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</si>
  <si>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</si>
  <si>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</si>
  <si>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</si>
  <si>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</si>
  <si>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</si>
  <si>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</si>
  <si>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</si>
  <si>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</si>
  <si>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</si>
  <si>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</si>
  <si>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</si>
  <si>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</si>
  <si>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</si>
  <si>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</si>
  <si>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</si>
  <si>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</si>
  <si>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</si>
  <si>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</si>
  <si>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</si>
  <si>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</si>
  <si>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</si>
  <si>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</si>
  <si>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</si>
  <si>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</si>
  <si>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</si>
  <si>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</si>
  <si>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</si>
  <si>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</si>
  <si>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</si>
  <si>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</si>
  <si>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</si>
  <si>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</si>
  <si>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</si>
  <si>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</si>
  <si>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</si>
  <si>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</si>
  <si>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</si>
  <si>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</si>
  <si>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</si>
  <si>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</si>
  <si>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</si>
  <si>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</si>
  <si>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</si>
  <si>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</si>
  <si>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</si>
  <si>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</si>
  <si>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</si>
  <si>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</si>
  <si>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</si>
  <si>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</si>
  <si>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</si>
  <si>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</si>
  <si>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</si>
  <si>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</si>
  <si>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</si>
  <si>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</si>
  <si>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</si>
  <si>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</si>
  <si>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</si>
  <si>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</si>
  <si>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</si>
  <si>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</si>
  <si>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</si>
  <si>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</si>
  <si>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</si>
  <si>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</si>
  <si>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</si>
  <si>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</si>
  <si>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</si>
  <si>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</si>
  <si>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</si>
  <si>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</si>
  <si>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</si>
  <si>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</si>
  <si>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</si>
  <si>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</si>
  <si>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</si>
  <si>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</si>
  <si>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</si>
  <si>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</si>
  <si>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</si>
  <si>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</si>
  <si>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</si>
  <si>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</si>
  <si>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</si>
  <si>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</si>
  <si>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</si>
  <si>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</si>
  <si>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</si>
  <si>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</si>
  <si>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</si>
  <si>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</si>
  <si>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</si>
  <si>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</si>
  <si>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</si>
  <si>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</si>
  <si>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</si>
  <si>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</si>
  <si>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</si>
  <si>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</si>
  <si>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</si>
  <si>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</si>
  <si>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</si>
  <si>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</si>
  <si>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</si>
  <si>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</si>
  <si>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</si>
  <si>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</si>
  <si>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</si>
  <si>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</si>
  <si>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</si>
  <si>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</si>
  <si>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</si>
  <si>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</si>
  <si>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</si>
  <si>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</si>
  <si>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</si>
  <si>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</si>
  <si>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</si>
  <si>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</si>
  <si>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</si>
  <si>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</si>
  <si>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</si>
  <si>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</si>
  <si>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</si>
  <si>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</si>
  <si>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</si>
  <si>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</si>
  <si>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</si>
  <si>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</si>
  <si>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</si>
  <si>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</si>
  <si>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</si>
  <si>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</si>
  <si>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</si>
  <si>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</si>
  <si>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</si>
  <si>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</si>
  <si>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</si>
  <si>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</si>
  <si>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</si>
  <si>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</si>
  <si>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</si>
  <si>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</si>
  <si>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</si>
  <si>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</si>
  <si>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</si>
  <si>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</si>
  <si>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</si>
  <si>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</si>
  <si>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</si>
  <si>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</si>
  <si>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</si>
  <si>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</si>
  <si>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</si>
  <si>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</si>
  <si>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</si>
  <si>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</si>
  <si>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</si>
  <si>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</si>
  <si>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</si>
  <si>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</si>
  <si>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</si>
  <si>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</si>
  <si>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</si>
  <si>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</si>
  <si>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</si>
  <si>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</si>
  <si>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</si>
  <si>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</si>
  <si>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</si>
  <si>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</si>
  <si>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</si>
  <si>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</si>
  <si>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</si>
  <si>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</si>
  <si>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</si>
  <si>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</si>
  <si>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</si>
  <si>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</si>
  <si>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</si>
  <si>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</si>
  <si>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</si>
  <si>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</si>
  <si>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</si>
  <si>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</si>
  <si>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</si>
  <si>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</si>
  <si>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</si>
  <si>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</si>
  <si>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</si>
  <si>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</si>
  <si>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</si>
  <si>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</si>
  <si>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</si>
  <si>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</si>
  <si>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</si>
  <si>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</si>
  <si>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</si>
  <si>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</si>
  <si>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</si>
  <si>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</si>
  <si>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</si>
  <si>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</si>
  <si>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</si>
  <si>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</si>
  <si>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</si>
  <si>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</si>
  <si>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</si>
  <si>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</si>
  <si>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</si>
  <si>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</si>
  <si>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</si>
  <si>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</si>
  <si>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</si>
  <si>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</si>
  <si>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</si>
  <si>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</si>
  <si>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</si>
  <si>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</si>
  <si>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</si>
  <si>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</si>
  <si>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</si>
  <si>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</si>
  <si>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</si>
  <si>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</si>
  <si>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</si>
  <si>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</si>
  <si>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</si>
  <si>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</si>
  <si>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</si>
  <si>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</si>
  <si>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</si>
  <si>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</si>
  <si>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</si>
  <si>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</si>
  <si>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</si>
  <si>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</si>
  <si>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</si>
  <si>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</si>
  <si>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</si>
  <si>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</si>
  <si>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</si>
  <si>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</si>
  <si>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</si>
  <si>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</si>
  <si>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</si>
  <si>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</si>
  <si>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</si>
  <si>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</si>
  <si>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</si>
  <si>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</si>
  <si>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</si>
  <si>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</si>
  <si>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</si>
  <si>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</si>
  <si>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</si>
  <si>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</si>
  <si>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</si>
  <si>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</si>
  <si>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</si>
  <si>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</si>
  <si>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</si>
  <si>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</si>
  <si>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</si>
  <si>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</si>
  <si>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</si>
  <si>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</si>
  <si>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</si>
  <si>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</si>
  <si>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</si>
  <si>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</si>
  <si>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</si>
  <si>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</si>
  <si>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</si>
  <si>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</si>
  <si>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</si>
  <si>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</si>
  <si>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</si>
  <si>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</si>
  <si>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</si>
  <si>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</si>
  <si>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</si>
  <si>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</si>
  <si>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</si>
  <si>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</si>
  <si>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</si>
  <si>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</si>
  <si>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</si>
  <si>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</si>
  <si>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</si>
  <si>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</si>
  <si>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</si>
  <si>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</si>
  <si>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</si>
  <si>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</si>
  <si>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</si>
  <si>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</si>
  <si>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</si>
  <si>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</si>
  <si>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</si>
  <si>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</si>
  <si>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</si>
  <si>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</si>
  <si>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</si>
  <si>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</si>
  <si>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</si>
  <si>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</si>
  <si>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</si>
  <si>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</si>
  <si>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</si>
  <si>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</si>
  <si>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</si>
  <si>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</si>
  <si>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</si>
  <si>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</si>
  <si>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</si>
  <si>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</si>
  <si>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</si>
  <si>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</si>
  <si>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</si>
  <si>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</si>
  <si>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</si>
  <si>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</si>
  <si>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</si>
  <si>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</si>
  <si>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</si>
  <si>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</si>
  <si>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</si>
  <si>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</si>
  <si>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</si>
  <si>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</si>
  <si>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</si>
  <si>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</si>
  <si>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</si>
  <si>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</si>
  <si>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</si>
  <si>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</si>
  <si>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</si>
  <si>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</si>
  <si>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</si>
  <si>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</si>
  <si>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</si>
  <si>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</si>
  <si>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</si>
  <si>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</si>
  <si>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</si>
  <si>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</si>
  <si>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</si>
  <si>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</si>
  <si>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</si>
  <si>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</si>
  <si>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</si>
  <si>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</si>
  <si>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</si>
  <si>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</si>
  <si>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</si>
  <si>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</si>
  <si>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</si>
  <si>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</si>
  <si>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</si>
  <si>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</si>
  <si>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</si>
  <si>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</si>
  <si>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</si>
  <si>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</si>
  <si>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</si>
  <si>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</si>
  <si>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</si>
  <si>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</si>
  <si>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</si>
  <si>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</si>
  <si>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</si>
  <si>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</si>
  <si>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</si>
  <si>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</si>
  <si>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</si>
  <si>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</si>
  <si>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</si>
  <si>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</si>
  <si>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</si>
  <si>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</si>
  <si>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</si>
  <si>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</si>
  <si>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</si>
  <si>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</si>
  <si>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</si>
  <si>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</si>
  <si>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</si>
  <si>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</si>
  <si>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</si>
  <si>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</si>
  <si>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</si>
  <si>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</si>
  <si>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</si>
  <si>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</si>
  <si>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</si>
  <si>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</si>
  <si>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</si>
  <si>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</si>
  <si>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</si>
  <si>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</si>
  <si>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</si>
  <si>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</si>
  <si>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</si>
  <si>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</si>
  <si>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</si>
  <si>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</si>
  <si>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</si>
  <si>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</si>
  <si>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</si>
  <si>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</si>
  <si>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</si>
  <si>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</si>
  <si>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</si>
  <si>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</si>
  <si>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</si>
  <si>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</si>
  <si>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</si>
  <si>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</si>
  <si>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</si>
  <si>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</si>
  <si>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</si>
  <si>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</si>
  <si>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</si>
  <si>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</si>
  <si>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</si>
  <si>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</si>
  <si>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</si>
  <si>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</si>
  <si>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</si>
  <si>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</si>
  <si>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</si>
  <si>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</si>
  <si>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</si>
  <si>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</si>
  <si>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</si>
  <si>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</si>
  <si>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</si>
  <si>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</si>
  <si>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</si>
  <si>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</si>
  <si>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</si>
  <si>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</si>
  <si>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</si>
  <si>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</si>
  <si>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</si>
  <si>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</si>
  <si>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</si>
  <si>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</si>
  <si>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</si>
  <si>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</si>
  <si>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</si>
  <si>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</si>
  <si>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</si>
  <si>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</si>
  <si>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</si>
  <si>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</si>
  <si>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</si>
  <si>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</si>
  <si>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</si>
  <si>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</si>
  <si>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</si>
  <si>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</si>
  <si>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</si>
  <si>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</si>
  <si>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</si>
  <si>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</si>
  <si>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</si>
  <si>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</si>
  <si>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</si>
  <si>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</si>
  <si>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</si>
  <si>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</si>
  <si>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</si>
  <si>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</si>
  <si>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</si>
  <si>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</si>
  <si>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</si>
  <si>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</si>
  <si>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</si>
  <si>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</si>
  <si>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</si>
  <si>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</si>
  <si>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</si>
  <si>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</si>
  <si>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</si>
  <si>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</si>
  <si>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</si>
  <si>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</si>
  <si>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</si>
  <si>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</si>
  <si>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</si>
  <si>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</si>
  <si>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</si>
  <si>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</si>
  <si>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</si>
  <si>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</si>
  <si>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</si>
  <si>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</si>
  <si>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</si>
  <si>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</si>
  <si>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</si>
  <si>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</si>
  <si>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</si>
  <si>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</si>
  <si>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</si>
  <si>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</si>
  <si>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</si>
  <si>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</si>
  <si>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</si>
  <si>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</si>
  <si>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</si>
  <si>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</si>
  <si>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</si>
  <si>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</si>
  <si>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</si>
  <si>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</si>
  <si>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</si>
  <si>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</si>
  <si>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</si>
  <si>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</si>
  <si>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</si>
  <si>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</si>
  <si>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</si>
  <si>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</si>
  <si>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</si>
  <si>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</si>
  <si>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</si>
  <si>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</si>
  <si>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</si>
  <si>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</si>
  <si>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</si>
  <si>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</si>
  <si>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</si>
  <si>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</si>
  <si>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</si>
  <si>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</si>
  <si>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</si>
  <si>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</si>
  <si>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</si>
  <si>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</si>
  <si>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</si>
  <si>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</si>
  <si>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</si>
  <si>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</si>
  <si>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</si>
  <si>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</si>
  <si>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</si>
  <si>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</si>
  <si>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</si>
  <si>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</si>
  <si>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</si>
  <si>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</si>
  <si>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</si>
  <si>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</si>
  <si>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</si>
  <si>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</si>
  <si>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</si>
  <si>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</si>
  <si>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</si>
  <si>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</si>
  <si>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</si>
  <si>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</si>
  <si>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</si>
  <si>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</si>
  <si>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</si>
  <si>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</si>
  <si>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</si>
  <si>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</si>
  <si>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</si>
  <si>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</si>
  <si>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</si>
  <si>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</si>
  <si>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</si>
  <si>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</si>
  <si>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</si>
  <si>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</si>
  <si>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</si>
  <si>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</si>
  <si>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</si>
  <si>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</si>
  <si>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</si>
  <si>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</si>
  <si>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</si>
  <si>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</si>
  <si>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</si>
  <si>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</si>
  <si>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</si>
  <si>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</si>
  <si>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</si>
  <si>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</si>
  <si>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</si>
  <si>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</si>
  <si>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</si>
  <si>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</si>
  <si>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</si>
  <si>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</si>
  <si>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</si>
  <si>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</si>
  <si>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</si>
  <si>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</si>
  <si>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</si>
  <si>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</si>
  <si>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</si>
  <si>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</si>
  <si>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</si>
  <si>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</si>
  <si>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</si>
  <si>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</si>
  <si>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</si>
  <si>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</si>
  <si>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</si>
  <si>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</si>
  <si>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</si>
  <si>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</si>
  <si>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</si>
  <si>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</si>
  <si>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</si>
  <si>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</si>
  <si>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</si>
  <si>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</si>
  <si>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</si>
  <si>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</si>
  <si>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</si>
  <si>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</si>
  <si>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</si>
  <si>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</si>
  <si>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</si>
  <si>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</si>
  <si>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</si>
  <si>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</si>
  <si>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</si>
  <si>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</si>
  <si>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</si>
  <si>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</si>
  <si>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</si>
  <si>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</si>
  <si>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</si>
  <si>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</si>
  <si>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</si>
  <si>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</si>
  <si>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</si>
  <si>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</si>
  <si>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</si>
  <si>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</si>
  <si>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</si>
  <si>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</si>
  <si>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</si>
  <si>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</si>
  <si>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</si>
  <si>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</si>
  <si>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</si>
  <si>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</si>
  <si>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</si>
  <si>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</si>
  <si>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</si>
  <si>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</si>
  <si>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</si>
  <si>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</si>
  <si>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</si>
  <si>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</si>
  <si>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</si>
  <si>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</si>
  <si>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</si>
  <si>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</si>
  <si>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</si>
  <si>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</si>
  <si>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</si>
  <si>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</si>
  <si>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</si>
  <si>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</si>
  <si>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</si>
  <si>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</si>
  <si>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</si>
  <si>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</si>
  <si>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</si>
  <si>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</si>
  <si>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</si>
  <si>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</si>
  <si>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</si>
  <si>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</si>
  <si>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</si>
  <si>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</si>
  <si>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</si>
  <si>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</si>
  <si>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</si>
  <si>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</si>
  <si>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</si>
  <si>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</si>
  <si>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</si>
  <si>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</si>
  <si>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</si>
  <si>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</si>
  <si>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</si>
  <si>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</si>
  <si>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</si>
  <si>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</si>
  <si>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</si>
  <si>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</si>
  <si>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</si>
  <si>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</si>
  <si>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</si>
  <si>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</si>
  <si>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</si>
  <si>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</si>
  <si>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</si>
  <si>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</si>
  <si>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</si>
  <si>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</si>
  <si>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</si>
  <si>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</si>
  <si>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</si>
  <si>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</si>
  <si>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</si>
  <si>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</si>
  <si>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</si>
  <si>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</si>
  <si>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</si>
  <si>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</si>
  <si>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</si>
  <si>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</si>
  <si>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</si>
  <si>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</si>
  <si>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</si>
  <si>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</si>
  <si>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</si>
  <si>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</si>
  <si>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</si>
  <si>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</si>
  <si>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</si>
  <si>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</si>
  <si>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</si>
  <si>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</si>
  <si>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</si>
  <si>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</si>
  <si>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</si>
  <si>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</si>
  <si>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</si>
  <si>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</si>
  <si>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</si>
  <si>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</si>
  <si>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</si>
  <si>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</si>
  <si>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</si>
  <si>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</si>
  <si>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</si>
  <si>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</si>
  <si>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</si>
  <si>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</si>
  <si>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</si>
  <si>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</si>
  <si>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</si>
  <si>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</si>
  <si>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</si>
  <si>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</si>
  <si>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</si>
  <si>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</si>
  <si>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</si>
  <si>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</si>
  <si>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</si>
  <si>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</si>
  <si>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</si>
  <si>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</si>
  <si>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</si>
  <si>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</si>
  <si>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</si>
  <si>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</si>
  <si>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</si>
  <si>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</si>
  <si>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</si>
  <si>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</si>
  <si>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</si>
  <si>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</si>
  <si>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</si>
  <si>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</si>
  <si>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</si>
  <si>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</si>
  <si>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</si>
  <si>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</si>
  <si>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</si>
  <si>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</si>
  <si>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</si>
  <si>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</si>
  <si>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</si>
  <si>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</si>
  <si>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</si>
  <si>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</si>
  <si>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</si>
  <si>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</si>
  <si>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</si>
  <si>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</si>
  <si>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</si>
  <si>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</si>
  <si>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</si>
  <si>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</si>
  <si>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</si>
  <si>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</si>
  <si>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</si>
  <si>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</si>
  <si>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</si>
  <si>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</si>
  <si>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</si>
  <si>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</si>
  <si>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</si>
  <si>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</si>
  <si>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</si>
  <si>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</si>
  <si>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</si>
  <si>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</si>
  <si>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</si>
  <si>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</si>
  <si>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</si>
  <si>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</si>
  <si>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</si>
  <si>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</si>
  <si>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</si>
  <si>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</si>
  <si>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</si>
  <si>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</si>
  <si>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</si>
  <si>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</si>
  <si>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</si>
  <si>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</si>
  <si>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</si>
  <si>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</si>
  <si>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</si>
  <si>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</si>
  <si>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</si>
  <si>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</si>
  <si>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</si>
  <si>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</si>
  <si>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</si>
  <si>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</si>
  <si>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</si>
  <si>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</si>
  <si>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</si>
  <si>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</si>
  <si>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</si>
  <si>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</si>
  <si>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</si>
  <si>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</si>
  <si>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</si>
  <si>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</si>
  <si>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</si>
  <si>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</si>
  <si>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</si>
  <si>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</si>
  <si>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</si>
  <si>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</si>
  <si>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</si>
  <si>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</si>
  <si>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</si>
  <si>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</si>
  <si>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</si>
  <si>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</si>
  <si>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</si>
  <si>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</si>
  <si>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</si>
  <si>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</si>
  <si>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</si>
  <si>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</si>
  <si>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</si>
  <si>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</si>
  <si>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</si>
  <si>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</si>
  <si>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</si>
  <si>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</si>
  <si>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</si>
  <si>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</si>
  <si>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</si>
  <si>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</si>
  <si>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</si>
  <si>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</si>
  <si>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</si>
  <si>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</si>
  <si>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</si>
  <si>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</si>
  <si>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</si>
  <si>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</si>
  <si>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</si>
  <si>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</si>
  <si>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</si>
  <si>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</si>
  <si>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</si>
  <si>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</si>
  <si>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</si>
  <si>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</si>
  <si>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</si>
  <si>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</si>
  <si>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</si>
  <si>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</si>
  <si>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</si>
  <si>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</si>
  <si>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</si>
  <si>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</si>
  <si>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</si>
  <si>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</si>
  <si>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</si>
  <si>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</si>
  <si>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</si>
  <si>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</si>
  <si>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</si>
  <si>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</si>
  <si>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</si>
  <si>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</si>
  <si>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</si>
  <si>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</si>
  <si>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</si>
  <si>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</si>
  <si>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</si>
  <si>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</si>
  <si>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</si>
  <si>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</si>
  <si>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</si>
  <si>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</si>
  <si>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</si>
  <si>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</si>
  <si>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</si>
  <si>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</si>
  <si>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</si>
  <si>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</si>
  <si>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</si>
  <si>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</si>
  <si>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</si>
  <si>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</si>
  <si>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</si>
  <si>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</si>
  <si>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</si>
  <si>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</si>
  <si>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</si>
  <si>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</si>
  <si>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</si>
  <si>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</si>
  <si>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</si>
  <si>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</si>
  <si>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</si>
  <si>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</si>
  <si>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</si>
  <si>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</si>
  <si>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</si>
  <si>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</si>
  <si>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</si>
  <si>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</si>
  <si>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</si>
  <si>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</si>
  <si>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</si>
  <si>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</si>
  <si>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</si>
  <si>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</si>
  <si>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</si>
  <si>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</si>
  <si>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</si>
  <si>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</si>
  <si>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</si>
  <si>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</si>
  <si>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</si>
  <si>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</si>
  <si>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</si>
  <si>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</si>
  <si>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</si>
  <si>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</si>
  <si>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</si>
  <si>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</si>
  <si>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</si>
  <si>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</si>
  <si>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</si>
  <si>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</si>
  <si>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</si>
  <si>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</si>
  <si>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</si>
  <si>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</si>
  <si>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</si>
  <si>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</si>
  <si>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</si>
  <si>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</si>
  <si>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</si>
  <si>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</si>
  <si>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</si>
  <si>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</si>
  <si>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</si>
  <si>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</si>
  <si>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</si>
  <si>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</si>
  <si>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</si>
  <si>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</si>
  <si>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</si>
  <si>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</si>
  <si>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</si>
  <si>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</si>
  <si>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</si>
  <si>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</si>
  <si>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</si>
  <si>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</si>
  <si>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</si>
  <si>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</si>
  <si>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</si>
  <si>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</si>
  <si>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</si>
  <si>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</si>
  <si>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</si>
  <si>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</si>
  <si>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</si>
  <si>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</si>
  <si>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</si>
  <si>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</si>
  <si>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</si>
  <si>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</si>
  <si>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</si>
  <si>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</si>
  <si>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</si>
  <si>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</si>
  <si>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</si>
  <si>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</si>
  <si>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</si>
  <si>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</si>
  <si>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</si>
  <si>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</si>
  <si>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</si>
  <si>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</si>
  <si>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</si>
  <si>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</si>
  <si>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</si>
  <si>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</si>
  <si>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</si>
  <si>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</si>
  <si>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</si>
  <si>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</si>
  <si>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</si>
  <si>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</si>
  <si>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</si>
  <si>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</si>
  <si>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</si>
  <si>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</si>
  <si>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</si>
  <si>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</si>
  <si>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</si>
  <si>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</si>
  <si>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</si>
  <si>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</si>
  <si>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</si>
  <si>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</si>
  <si>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</si>
  <si>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</si>
  <si>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</si>
  <si>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</si>
  <si>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</si>
  <si>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</si>
  <si>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</si>
  <si>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</si>
  <si>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</si>
  <si>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</si>
  <si>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</si>
  <si>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</si>
  <si>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</si>
  <si>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</si>
  <si>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</si>
  <si>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</si>
  <si>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</si>
  <si>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</si>
  <si>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</si>
  <si>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</si>
  <si>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</si>
  <si>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</si>
  <si>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</si>
  <si>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</si>
  <si>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</si>
  <si>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</si>
  <si>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</si>
  <si>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</si>
  <si>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</si>
  <si>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</si>
  <si>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</si>
  <si>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</si>
  <si>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</si>
  <si>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</si>
  <si>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</si>
  <si>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</si>
  <si>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</si>
  <si>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</si>
  <si>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</si>
  <si>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</si>
  <si>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</si>
  <si>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</si>
  <si>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</si>
  <si>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</si>
  <si>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</si>
  <si>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</si>
  <si>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</si>
  <si>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</si>
  <si>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</si>
  <si>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</si>
  <si>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</si>
  <si>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</si>
  <si>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</si>
  <si>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</si>
  <si>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</si>
  <si>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</si>
  <si>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</si>
  <si>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</si>
  <si>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</si>
  <si>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</si>
  <si>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</si>
  <si>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</si>
  <si>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</si>
  <si>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</si>
  <si>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</si>
  <si>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</si>
  <si>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</si>
  <si>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</si>
  <si>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</si>
  <si>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</si>
  <si>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</si>
  <si>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</si>
  <si>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</si>
  <si>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</si>
  <si>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</si>
  <si>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</si>
  <si>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</si>
  <si>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</si>
  <si>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</si>
  <si>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</si>
  <si>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</si>
  <si>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</si>
  <si>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</si>
  <si>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</si>
  <si>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</si>
  <si>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</si>
  <si>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</si>
  <si>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</si>
  <si>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</si>
  <si>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</si>
  <si>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</si>
  <si>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</si>
  <si>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</si>
  <si>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</si>
  <si>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</si>
  <si>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</si>
  <si>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</si>
  <si>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</si>
  <si>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</si>
  <si>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</si>
  <si>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</si>
  <si>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</si>
  <si>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</si>
  <si>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</si>
  <si>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</si>
  <si>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</si>
  <si>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</si>
  <si>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</si>
  <si>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</si>
  <si>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</si>
  <si>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</si>
  <si>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</si>
  <si>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</si>
  <si>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</si>
  <si>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</si>
  <si>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</si>
  <si>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</si>
  <si>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</si>
  <si>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</si>
  <si>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</si>
  <si>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</si>
  <si>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</si>
  <si>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</si>
  <si>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</si>
  <si>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</si>
  <si>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</si>
  <si>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</si>
  <si>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</si>
  <si>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</si>
  <si>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</si>
  <si>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</si>
  <si>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</si>
  <si>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</si>
  <si>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</si>
  <si>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</si>
  <si>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</si>
  <si>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</si>
  <si>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</si>
  <si>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</si>
  <si>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</si>
  <si>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</si>
  <si>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</si>
  <si>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</si>
  <si>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</si>
  <si>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</si>
  <si>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</si>
  <si>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</si>
  <si>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</si>
  <si>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</si>
  <si>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</si>
  <si>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</si>
  <si>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</si>
  <si>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</si>
  <si>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</si>
  <si>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</si>
  <si>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</si>
  <si>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</si>
  <si>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</si>
  <si>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</si>
  <si>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</si>
  <si>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</si>
  <si>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</si>
  <si>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</si>
  <si>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</si>
  <si>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</si>
  <si>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</si>
  <si>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</si>
  <si>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</si>
  <si>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</si>
  <si>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</si>
  <si>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</si>
  <si>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</si>
  <si>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</si>
  <si>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</si>
  <si>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</si>
  <si>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</si>
  <si>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</si>
  <si>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</si>
  <si>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</si>
  <si>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</si>
  <si>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</si>
  <si>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</si>
  <si>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</si>
  <si>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</si>
  <si>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</si>
  <si>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</si>
  <si>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</si>
  <si>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</si>
  <si>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</si>
  <si>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</si>
  <si>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</si>
  <si>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</si>
  <si>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</si>
  <si>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</si>
  <si>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</si>
  <si>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</si>
  <si>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</si>
  <si>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</si>
  <si>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</si>
  <si>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</si>
  <si>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</si>
  <si>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</si>
  <si>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</si>
  <si>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</si>
  <si>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</si>
  <si>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</si>
  <si>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</si>
  <si>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</si>
  <si>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</si>
  <si>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</si>
  <si>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</si>
  <si>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</si>
  <si>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</si>
  <si>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</si>
  <si>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</si>
  <si>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</si>
  <si>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</si>
  <si>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</si>
  <si>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</si>
  <si>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</si>
  <si>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</si>
  <si>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</si>
  <si>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</si>
  <si>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</si>
  <si>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</si>
  <si>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</si>
  <si>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</si>
  <si>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</si>
  <si>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</si>
  <si>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</si>
  <si>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</si>
  <si>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</si>
  <si>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</si>
  <si>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</si>
  <si>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</si>
  <si>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</si>
  <si>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</si>
  <si>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</si>
  <si>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</si>
  <si>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</si>
  <si>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</si>
  <si>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</si>
  <si>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</si>
  <si>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</si>
  <si>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</si>
  <si>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</si>
  <si>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</si>
  <si>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</si>
  <si>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</si>
  <si>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</si>
  <si>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</si>
  <si>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</si>
  <si>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</si>
  <si>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</si>
  <si>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</si>
  <si>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</si>
  <si>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</si>
  <si>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</si>
  <si>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</si>
  <si>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</si>
  <si>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</si>
  <si>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</si>
  <si>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</si>
  <si>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</si>
  <si>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</si>
  <si>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</si>
  <si>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</si>
  <si>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</si>
  <si>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</si>
  <si>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</si>
  <si>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</si>
  <si>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</si>
  <si>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</si>
  <si>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</si>
  <si>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</si>
  <si>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</si>
  <si>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</si>
  <si>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</si>
  <si>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</si>
  <si>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</si>
  <si>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</si>
  <si>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</si>
  <si>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</si>
  <si>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</si>
  <si>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</si>
  <si>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</si>
  <si>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</si>
  <si>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</si>
  <si>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</si>
  <si>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</si>
  <si>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</si>
  <si>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</si>
  <si>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</si>
  <si>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</si>
  <si>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</si>
  <si>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</si>
  <si>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</si>
  <si>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</si>
  <si>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</si>
  <si>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</si>
  <si>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</si>
  <si>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</si>
  <si>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</si>
  <si>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</si>
  <si>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</si>
  <si>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</si>
  <si>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</si>
  <si>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</si>
  <si>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</si>
  <si>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</si>
  <si>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</si>
  <si>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</si>
  <si>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</si>
  <si>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</si>
  <si>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</si>
  <si>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</si>
  <si>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</si>
  <si>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</si>
  <si>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</si>
  <si>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</si>
  <si>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</si>
  <si>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</si>
  <si>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</si>
  <si>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</si>
  <si>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</si>
  <si>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</si>
  <si>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</si>
  <si>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</si>
  <si>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</si>
  <si>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</si>
  <si>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</si>
  <si>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</si>
  <si>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</si>
  <si>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</si>
  <si>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</si>
  <si>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</si>
  <si>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</si>
  <si>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</si>
  <si>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</si>
  <si>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</si>
  <si>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</si>
  <si>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</si>
  <si>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</si>
  <si>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</si>
  <si>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</si>
  <si>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</si>
  <si>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</si>
  <si>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</si>
  <si>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</si>
  <si>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</si>
  <si>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</si>
  <si>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</si>
  <si>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</si>
  <si>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</si>
  <si>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</si>
  <si>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</si>
  <si>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</si>
  <si>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</si>
  <si>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</si>
  <si>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</si>
  <si>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</si>
  <si>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</si>
  <si>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</si>
  <si>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</si>
  <si>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</si>
  <si>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</si>
  <si>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</si>
  <si>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</si>
  <si>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</si>
  <si>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</si>
  <si>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</si>
  <si>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</si>
  <si>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</si>
  <si>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</si>
  <si>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</si>
  <si>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</si>
  <si>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</si>
  <si>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</si>
  <si>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</si>
  <si>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</si>
  <si>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</si>
  <si>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</si>
  <si>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</si>
  <si>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</si>
  <si>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</si>
  <si>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</si>
  <si>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</si>
  <si>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</si>
  <si>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</si>
  <si>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</si>
  <si>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</si>
  <si>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</si>
  <si>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</si>
  <si>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</si>
  <si>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</si>
  <si>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</si>
  <si>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</si>
  <si>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</si>
  <si>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</si>
  <si>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</si>
  <si>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</si>
  <si>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</si>
  <si>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</si>
  <si>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</si>
  <si>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</si>
  <si>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</si>
  <si>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</si>
  <si>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</si>
  <si>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</si>
  <si>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</si>
  <si>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</si>
  <si>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</si>
  <si>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</si>
  <si>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</si>
  <si>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</si>
  <si>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</si>
  <si>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</si>
  <si>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</si>
  <si>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</si>
  <si>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</si>
  <si>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</si>
  <si>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</si>
  <si>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</si>
  <si>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</si>
  <si>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</si>
  <si>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</si>
  <si>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</si>
  <si>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</si>
  <si>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</si>
  <si>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</si>
  <si>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</si>
  <si>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</si>
  <si>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</si>
  <si>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</si>
  <si>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</si>
  <si>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</si>
  <si>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</si>
  <si>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</si>
  <si>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</si>
  <si>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</si>
  <si>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</si>
  <si>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</si>
  <si>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</si>
  <si>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</si>
  <si>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</si>
  <si>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</si>
  <si>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</si>
  <si>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</si>
  <si>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</si>
  <si>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</si>
  <si>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</si>
  <si>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</si>
  <si>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</si>
  <si>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</si>
  <si>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</si>
  <si>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</si>
  <si>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</si>
  <si>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</si>
  <si>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</si>
  <si>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</si>
  <si>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</si>
  <si>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</si>
  <si>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</si>
  <si>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</si>
  <si>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</si>
  <si>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</si>
  <si>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</si>
  <si>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</si>
  <si>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</si>
  <si>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</si>
  <si>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</si>
  <si>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</si>
  <si>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</si>
  <si>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</si>
  <si>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</si>
  <si>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</si>
  <si>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</si>
  <si>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</si>
  <si>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</si>
  <si>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</si>
  <si>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</si>
  <si>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</si>
  <si>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</si>
  <si>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</si>
  <si>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</si>
  <si>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</si>
  <si>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</si>
  <si>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</si>
  <si>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</si>
  <si>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</si>
  <si>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</si>
  <si>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</si>
  <si>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</si>
  <si>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</si>
  <si>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</si>
  <si>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</si>
  <si>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</si>
  <si>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</si>
  <si>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</si>
  <si>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</si>
  <si>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</si>
  <si>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</si>
  <si>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</si>
  <si>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</si>
  <si>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</si>
  <si>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</si>
  <si>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</si>
  <si>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</si>
  <si>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</si>
  <si>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</si>
  <si>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</si>
  <si>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</si>
  <si>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</si>
  <si>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</si>
  <si>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</si>
  <si>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</si>
  <si>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</si>
  <si>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</si>
  <si>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</si>
  <si>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</si>
  <si>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</si>
  <si>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</si>
  <si>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</si>
  <si>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</si>
  <si>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</si>
  <si>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</si>
  <si>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</si>
  <si>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</si>
  <si>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</si>
  <si>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</si>
  <si>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</si>
  <si>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</si>
  <si>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</si>
  <si>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</si>
  <si>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</si>
  <si>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</si>
  <si>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</si>
  <si>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</si>
  <si>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</si>
  <si>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</si>
  <si>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</si>
  <si>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</si>
  <si>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</si>
  <si>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</si>
  <si>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</si>
  <si>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</si>
  <si>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</si>
  <si>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</si>
  <si>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</si>
  <si>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</si>
  <si>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</si>
  <si>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</si>
  <si>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</si>
  <si>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</si>
  <si>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</si>
  <si>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</si>
  <si>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</si>
  <si>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</si>
  <si>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</si>
  <si>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</si>
  <si>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</si>
  <si>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</si>
  <si>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</si>
  <si>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</si>
  <si>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</si>
  <si>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</si>
  <si>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</si>
  <si>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</si>
  <si>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</si>
  <si>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</si>
  <si>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</si>
  <si>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</si>
  <si>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</si>
  <si>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</si>
  <si>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</si>
  <si>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</si>
  <si>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</si>
  <si>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</si>
  <si>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</si>
  <si>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</si>
  <si>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</si>
  <si>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</si>
  <si>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</si>
  <si>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</si>
  <si>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</si>
  <si>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</si>
  <si>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</si>
  <si>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</si>
  <si>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</si>
  <si>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</si>
  <si>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</si>
  <si>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</si>
  <si>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</si>
  <si>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</si>
  <si>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</si>
  <si>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</si>
  <si>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</si>
  <si>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</si>
  <si>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</si>
  <si>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</si>
  <si>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</si>
  <si>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</si>
  <si>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</si>
  <si>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</si>
  <si>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</si>
  <si>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</si>
  <si>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</si>
  <si>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</si>
  <si>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</si>
  <si>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</si>
  <si>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</si>
  <si>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</si>
  <si>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</si>
  <si>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</si>
  <si>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</si>
  <si>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</si>
  <si>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</si>
  <si>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</si>
  <si>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</si>
  <si>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</si>
  <si>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</si>
  <si>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</si>
  <si>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</si>
  <si>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</si>
  <si>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</si>
  <si>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</si>
  <si>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</si>
  <si>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</si>
  <si>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</si>
  <si>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</si>
  <si>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</si>
  <si>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</si>
  <si>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</si>
  <si>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</si>
  <si>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</si>
  <si>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</si>
  <si>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</si>
  <si>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</si>
  <si>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</si>
  <si>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</si>
  <si>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</si>
  <si>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</si>
  <si>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</si>
  <si>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</si>
  <si>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</si>
  <si>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</si>
  <si>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</si>
  <si>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</si>
  <si>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</si>
  <si>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</si>
  <si>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</si>
  <si>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</si>
  <si>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</si>
  <si>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</si>
  <si>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</si>
  <si>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</si>
  <si>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</si>
  <si>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</si>
  <si>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</si>
  <si>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</si>
  <si>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</si>
  <si>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</si>
  <si>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</si>
  <si>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</si>
  <si>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</si>
  <si>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</si>
  <si>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</si>
  <si>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</si>
  <si>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</si>
  <si>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</si>
  <si>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</si>
  <si>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</si>
  <si>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</si>
  <si>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</si>
  <si>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</si>
  <si>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</si>
  <si>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</si>
  <si>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</si>
  <si>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</si>
  <si>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</si>
  <si>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</si>
  <si>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</si>
  <si>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</si>
  <si>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</si>
  <si>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</si>
  <si>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</si>
  <si>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</si>
  <si>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</si>
  <si>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</si>
  <si>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</si>
  <si>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</si>
  <si>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</si>
  <si>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</si>
  <si>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</si>
  <si>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</si>
  <si>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</si>
  <si>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</si>
  <si>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</si>
  <si>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</si>
  <si>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</si>
  <si>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</si>
  <si>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</si>
  <si>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</si>
  <si>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</si>
  <si>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</si>
  <si>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</si>
  <si>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</si>
  <si>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</si>
  <si>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</si>
  <si>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</si>
  <si>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</si>
  <si>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</si>
  <si>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</si>
  <si>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</si>
  <si>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</si>
  <si>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</si>
  <si>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</si>
  <si>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</si>
  <si>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</si>
  <si>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</si>
  <si>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</si>
  <si>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</si>
  <si>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</si>
  <si>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</si>
  <si>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</si>
  <si>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</si>
  <si>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</si>
  <si>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</si>
  <si>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</si>
  <si>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</si>
  <si>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</si>
  <si>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</si>
  <si>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</si>
  <si>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</si>
  <si>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</si>
  <si>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</si>
  <si>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</si>
  <si>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</si>
  <si>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</si>
  <si>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</si>
  <si>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</si>
  <si>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</si>
  <si>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</si>
  <si>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</si>
  <si>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</si>
  <si>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</si>
  <si>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</si>
  <si>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</si>
  <si>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</si>
  <si>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</si>
  <si>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</si>
  <si>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</si>
  <si>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</si>
  <si>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</si>
  <si>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</si>
  <si>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</si>
  <si>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</si>
  <si>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</si>
  <si>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</si>
  <si>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</si>
  <si>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</si>
  <si>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</si>
  <si>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</si>
  <si>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</si>
  <si>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</si>
  <si>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</si>
  <si>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</si>
  <si>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</si>
  <si>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</si>
  <si>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</si>
  <si>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</si>
  <si>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</si>
  <si>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</si>
  <si>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</si>
  <si>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</si>
  <si>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</si>
  <si>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</si>
  <si>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</si>
  <si>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</si>
  <si>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</si>
  <si>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</si>
  <si>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</si>
  <si>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</si>
  <si>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</si>
  <si>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</si>
  <si>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</si>
  <si>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</si>
  <si>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</si>
  <si>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</si>
  <si>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</si>
  <si>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</si>
  <si>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</si>
  <si>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</si>
  <si>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</si>
  <si>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</si>
  <si>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</si>
  <si>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</si>
  <si>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</si>
  <si>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</si>
  <si>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</si>
  <si>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</si>
  <si>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</si>
  <si>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</si>
  <si>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</si>
  <si>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</si>
  <si>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</si>
  <si>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</si>
  <si>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</si>
  <si>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</si>
  <si>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</si>
  <si>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</si>
  <si>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</si>
  <si>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</si>
  <si>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</si>
  <si>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</si>
  <si>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</si>
  <si>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</si>
  <si>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</si>
  <si>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</si>
  <si>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</si>
  <si>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</si>
  <si>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</si>
  <si>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</si>
  <si>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</si>
  <si>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</si>
  <si>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</si>
  <si>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</si>
  <si>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</si>
  <si>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</si>
  <si>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</si>
  <si>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</si>
  <si>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</si>
  <si>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</si>
  <si>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</si>
  <si>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</si>
  <si>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</si>
  <si>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</si>
  <si>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</si>
  <si>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</si>
  <si>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</si>
  <si>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</si>
  <si>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</si>
  <si>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</si>
  <si>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</si>
  <si>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</si>
  <si>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</si>
  <si>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</si>
  <si>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</si>
  <si>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</si>
  <si>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</si>
  <si>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</si>
  <si>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</si>
  <si>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</si>
  <si>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</si>
  <si>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</si>
  <si>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</si>
  <si>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</si>
  <si>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</si>
  <si>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</si>
  <si>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</si>
  <si>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</si>
  <si>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</si>
  <si>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</si>
  <si>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</si>
  <si>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</si>
  <si>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</si>
  <si>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</si>
  <si>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</si>
  <si>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</si>
  <si>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</si>
  <si>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</si>
  <si>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</si>
  <si>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</si>
  <si>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</si>
  <si>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</si>
  <si>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</si>
  <si>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</si>
  <si>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</si>
  <si>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</si>
  <si>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</si>
  <si>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</si>
  <si>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</si>
  <si>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</si>
  <si>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</si>
  <si>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</si>
  <si>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</si>
  <si>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</si>
  <si>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</si>
  <si>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</si>
  <si>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</si>
  <si>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</si>
  <si>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</si>
  <si>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</si>
  <si>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</si>
  <si>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</si>
  <si>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</si>
  <si>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</si>
  <si>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</si>
  <si>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</si>
  <si>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</si>
  <si>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</si>
  <si>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</si>
  <si>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</si>
  <si>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</si>
  <si>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</si>
  <si>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</si>
  <si>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</si>
  <si>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</si>
  <si>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</si>
  <si>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</si>
  <si>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</si>
  <si>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</si>
  <si>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</si>
  <si>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</si>
  <si>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</si>
  <si>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</si>
  <si>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</si>
  <si>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</si>
  <si>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</si>
  <si>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</si>
  <si>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</si>
  <si>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</si>
  <si>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</si>
  <si>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</si>
  <si>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</si>
  <si>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</si>
  <si>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</si>
  <si>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</si>
  <si>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</si>
  <si>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</si>
  <si>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</si>
  <si>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</si>
  <si>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</si>
  <si>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</si>
  <si>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</si>
  <si>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</si>
  <si>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</si>
  <si>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</si>
  <si>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</si>
  <si>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</si>
  <si>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</si>
  <si>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</si>
  <si>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</si>
  <si>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</si>
  <si>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</si>
  <si>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</si>
  <si>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</si>
  <si>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</si>
  <si>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</si>
  <si>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</si>
  <si>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</si>
  <si>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</si>
  <si>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</si>
  <si>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</si>
  <si>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</si>
  <si>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</si>
  <si>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</si>
  <si>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</si>
  <si>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</si>
  <si>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</si>
  <si>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</si>
  <si>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</si>
  <si>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</si>
  <si>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</si>
  <si>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</si>
  <si>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</si>
  <si>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</si>
  <si>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</si>
  <si>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</si>
  <si>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</si>
  <si>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</si>
  <si>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</si>
  <si>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</si>
  <si>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</si>
  <si>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</si>
  <si>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</si>
  <si>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</si>
  <si>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</si>
  <si>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</si>
  <si>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</si>
  <si>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</si>
  <si>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</si>
  <si>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</si>
  <si>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</si>
  <si>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</si>
  <si>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</si>
  <si>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</si>
  <si>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</si>
  <si>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</si>
  <si>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</si>
  <si>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</si>
  <si>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</si>
  <si>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</si>
  <si>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</si>
  <si>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</si>
  <si>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</si>
  <si>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</si>
  <si>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</si>
  <si>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</si>
  <si>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</si>
  <si>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</si>
  <si>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</si>
  <si>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</si>
  <si>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</si>
  <si>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</si>
  <si>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</si>
  <si>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</si>
  <si>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</si>
  <si>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</si>
  <si>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</si>
  <si>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</si>
  <si>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</si>
  <si>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</si>
  <si>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</si>
  <si>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</si>
  <si>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</si>
  <si>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</si>
  <si>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</si>
  <si>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</si>
  <si>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</si>
  <si>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</si>
  <si>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</si>
  <si>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</si>
  <si>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</si>
  <si>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</si>
  <si>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</si>
  <si>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</si>
  <si>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</si>
  <si>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</si>
  <si>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</si>
  <si>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</si>
  <si>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</si>
  <si>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</si>
  <si>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</si>
  <si>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</si>
  <si>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</si>
  <si>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</si>
  <si>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</si>
  <si>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</si>
  <si>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</si>
  <si>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</si>
  <si>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</si>
  <si>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</si>
  <si>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</si>
  <si>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</si>
  <si>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</si>
  <si>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</si>
  <si>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</si>
  <si>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</si>
  <si>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</si>
  <si>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</si>
  <si>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</si>
  <si>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</si>
  <si>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</si>
  <si>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</si>
  <si>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</si>
  <si>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</si>
  <si>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</si>
  <si>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</si>
  <si>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</si>
  <si>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</si>
  <si>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</si>
  <si>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</si>
  <si>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</si>
  <si>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</si>
  <si>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</si>
  <si>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</si>
  <si>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</si>
  <si>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</si>
  <si>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</si>
  <si>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</si>
  <si>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</si>
  <si>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</si>
  <si>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</si>
  <si>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</si>
  <si>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</si>
  <si>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</si>
  <si>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</si>
  <si>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</si>
  <si>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</si>
  <si>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</si>
  <si>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</si>
  <si>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</si>
  <si>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</si>
  <si>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</si>
  <si>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</si>
  <si>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</si>
  <si>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</si>
  <si>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</si>
  <si>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</si>
  <si>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</si>
  <si>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</si>
  <si>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</si>
  <si>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</si>
  <si>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</si>
  <si>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</si>
  <si>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</si>
  <si>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</si>
  <si>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</si>
  <si>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</si>
  <si>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</si>
  <si>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</si>
  <si>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</si>
  <si>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</si>
  <si>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</si>
  <si>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</si>
  <si>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</si>
  <si>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</si>
  <si>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</si>
  <si>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</si>
  <si>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</si>
  <si>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</si>
  <si>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</si>
  <si>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</si>
  <si>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</si>
  <si>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</si>
  <si>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</si>
  <si>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</si>
  <si>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</si>
  <si>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</si>
  <si>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</si>
  <si>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</si>
  <si>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</si>
  <si>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</si>
  <si>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</si>
  <si>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</si>
  <si>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</si>
  <si>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</si>
  <si>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</si>
  <si>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</si>
  <si>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</si>
  <si>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</si>
  <si>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</si>
  <si>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</si>
  <si>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</si>
  <si>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</si>
  <si>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</si>
  <si>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</si>
  <si>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</si>
  <si>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</si>
  <si>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</si>
  <si>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</si>
  <si>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</si>
  <si>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</si>
  <si>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</si>
  <si>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</si>
  <si>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</si>
  <si>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</si>
  <si>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</si>
  <si>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</si>
  <si>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</si>
  <si>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</si>
  <si>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</si>
  <si>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</si>
  <si>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</si>
  <si>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</si>
  <si>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</si>
  <si>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</si>
  <si>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</si>
  <si>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</si>
  <si>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</si>
  <si>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</si>
  <si>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</si>
  <si>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</si>
  <si>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</si>
  <si>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</si>
  <si>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</si>
  <si>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</si>
  <si>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</si>
  <si>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</si>
  <si>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</si>
  <si>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</si>
  <si>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</si>
  <si>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</si>
  <si>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</si>
  <si>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</si>
  <si>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</si>
  <si>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</si>
  <si>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</si>
  <si>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</si>
  <si>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</si>
  <si>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</si>
  <si>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</si>
  <si>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</si>
  <si>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</si>
  <si>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</si>
  <si>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</si>
  <si>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</si>
  <si>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</si>
  <si>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</si>
  <si>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</si>
  <si>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</si>
  <si>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</si>
  <si>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</si>
  <si>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</si>
  <si>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</si>
  <si>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</si>
  <si>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</si>
  <si>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</si>
  <si>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</si>
  <si>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</si>
  <si>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</si>
  <si>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</si>
  <si>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</si>
  <si>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</si>
  <si>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</si>
  <si>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</si>
  <si>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</si>
  <si>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</si>
  <si>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</si>
  <si>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</si>
  <si>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</si>
  <si>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</si>
  <si>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</si>
  <si>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</si>
  <si>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</si>
  <si>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</si>
  <si>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</si>
  <si>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</si>
  <si>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</si>
  <si>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</si>
  <si>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</si>
  <si>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</si>
  <si>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</si>
  <si>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</si>
  <si>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</si>
  <si>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</si>
  <si>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</si>
  <si>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</si>
  <si>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</si>
  <si>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</si>
  <si>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</si>
  <si>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</si>
  <si>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</si>
  <si>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</si>
  <si>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</si>
  <si>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</si>
  <si>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</si>
  <si>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</si>
  <si>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</si>
  <si>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</si>
  <si>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</si>
  <si>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</si>
  <si>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</si>
  <si>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</si>
  <si>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</si>
  <si>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</si>
  <si>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</si>
  <si>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</si>
  <si>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</si>
  <si>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</si>
  <si>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</si>
  <si>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</si>
  <si>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</si>
  <si>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</si>
  <si>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</si>
  <si>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</si>
  <si>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</si>
  <si>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</si>
  <si>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</si>
  <si>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</si>
  <si>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</si>
  <si>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</si>
  <si>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</si>
  <si>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</si>
  <si>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</si>
  <si>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</si>
  <si>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</si>
  <si>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</si>
  <si>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</si>
  <si>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</si>
  <si>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</si>
  <si>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</si>
  <si>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</si>
  <si>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</si>
  <si>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</si>
  <si>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</si>
  <si>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</si>
  <si>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</si>
  <si>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</si>
  <si>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</si>
  <si>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</si>
  <si>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</si>
  <si>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</si>
  <si>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</si>
  <si>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</si>
  <si>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</si>
  <si>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</si>
  <si>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</si>
  <si>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</si>
  <si>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</si>
  <si>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</si>
  <si>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</si>
  <si>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</si>
  <si>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</si>
  <si>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</si>
  <si>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</si>
  <si>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</si>
  <si>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</si>
  <si>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</si>
  <si>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</si>
  <si>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</si>
  <si>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</si>
  <si>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</si>
  <si>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</si>
  <si>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</si>
  <si>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</si>
  <si>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</si>
  <si>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</si>
  <si>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</si>
  <si>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</si>
  <si>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</si>
  <si>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</si>
  <si>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</si>
  <si>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</si>
  <si>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</si>
  <si>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</si>
  <si>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</si>
  <si>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</si>
  <si>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</si>
  <si>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</si>
  <si>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</si>
  <si>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</si>
  <si>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</si>
  <si>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</si>
  <si>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</si>
  <si>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</si>
  <si>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</si>
  <si>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</si>
  <si>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</si>
  <si>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</si>
  <si>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</si>
  <si>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</si>
  <si>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</si>
  <si>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</si>
  <si>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</si>
  <si>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</si>
  <si>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</si>
  <si>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</si>
  <si>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</si>
  <si>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</si>
  <si>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</si>
  <si>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</si>
  <si>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</si>
  <si>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</si>
  <si>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</si>
  <si>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</si>
  <si>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</si>
  <si>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</si>
  <si>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</si>
  <si>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</si>
  <si>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</si>
  <si>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</si>
  <si>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</si>
  <si>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</si>
  <si>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</si>
  <si>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</si>
  <si>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</si>
  <si>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</si>
  <si>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</si>
  <si>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</si>
  <si>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</si>
  <si>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</si>
  <si>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</si>
  <si>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</si>
  <si>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</si>
  <si>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</si>
  <si>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</si>
  <si>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</si>
  <si>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</si>
  <si>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</si>
  <si>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</si>
  <si>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</si>
  <si>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</si>
  <si>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</si>
  <si>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</si>
  <si>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</si>
  <si>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</si>
  <si>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</si>
  <si>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</si>
  <si>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</si>
  <si>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</si>
  <si>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</si>
  <si>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</si>
  <si>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</si>
  <si>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</si>
  <si>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</si>
  <si>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</si>
  <si>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</si>
  <si>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</si>
  <si>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</si>
  <si>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</si>
  <si>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</si>
  <si>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</si>
  <si>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</si>
  <si>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</si>
  <si>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</si>
  <si>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</si>
  <si>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</si>
  <si>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</si>
  <si>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</si>
  <si>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</si>
  <si>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</si>
  <si>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</si>
  <si>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</si>
  <si>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</si>
  <si>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</si>
  <si>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</si>
  <si>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</si>
  <si>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</si>
  <si>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</si>
  <si>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</si>
  <si>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</si>
  <si>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</si>
  <si>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</si>
  <si>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</si>
  <si>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</si>
  <si>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</si>
  <si>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</si>
  <si>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</si>
  <si>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</si>
  <si>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</si>
  <si>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</si>
  <si>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</si>
  <si>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</si>
  <si>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</si>
  <si>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</si>
  <si>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</si>
  <si>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</si>
  <si>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</si>
  <si>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</si>
  <si>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</si>
  <si>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</si>
  <si>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</si>
  <si>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</si>
  <si>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</si>
  <si>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</si>
  <si>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</si>
  <si>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</si>
  <si>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</si>
  <si>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</si>
  <si>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</si>
  <si>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</si>
  <si>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</si>
  <si>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</si>
  <si>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</si>
  <si>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</si>
  <si>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</si>
  <si>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</si>
  <si>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</si>
  <si>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</si>
  <si>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</si>
  <si>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</si>
  <si>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</si>
  <si>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</si>
  <si>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</si>
  <si>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</si>
  <si>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</si>
  <si>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</si>
  <si>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</si>
  <si>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</si>
  <si>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</si>
  <si>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</si>
  <si>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</si>
  <si>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</si>
  <si>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</si>
  <si>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</si>
  <si>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</si>
  <si>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</si>
  <si>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</si>
  <si>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</si>
  <si>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</si>
  <si>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</si>
  <si>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</si>
  <si>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</si>
  <si>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</si>
  <si>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</si>
  <si>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</si>
  <si>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</si>
  <si>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</si>
  <si>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</si>
  <si>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</si>
  <si>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</si>
  <si>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</si>
  <si>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</si>
  <si>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</si>
  <si>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</si>
  <si>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</si>
  <si>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</si>
  <si>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</si>
  <si>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</si>
  <si>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</si>
  <si>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</si>
  <si>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</si>
  <si>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</si>
  <si>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</si>
  <si>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</si>
  <si>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</si>
  <si>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</si>
  <si>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</si>
  <si>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</si>
  <si>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</si>
  <si>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</si>
  <si>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</si>
  <si>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</si>
  <si>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</si>
  <si>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</si>
  <si>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</si>
  <si>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</si>
  <si>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</si>
  <si>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</si>
  <si>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</si>
  <si>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</si>
  <si>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</si>
  <si>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</si>
  <si>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</si>
  <si>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</si>
  <si>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</si>
  <si>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</si>
  <si>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</si>
  <si>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</si>
  <si>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</si>
  <si>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</si>
  <si>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</si>
  <si>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</si>
  <si>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</si>
  <si>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</si>
  <si>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</si>
  <si>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</si>
  <si>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</si>
  <si>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</si>
  <si>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</si>
  <si>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</si>
  <si>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</si>
  <si>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</si>
  <si>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</si>
  <si>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</si>
  <si>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</si>
  <si>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</si>
  <si>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</si>
  <si>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</si>
  <si>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</si>
  <si>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</si>
  <si>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</si>
  <si>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</si>
  <si>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</si>
  <si>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</si>
  <si>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</si>
  <si>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</si>
  <si>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</si>
  <si>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</si>
  <si>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</si>
  <si>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</si>
  <si>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</si>
  <si>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</si>
  <si>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</si>
  <si>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</si>
  <si>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</si>
  <si>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</si>
  <si>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</si>
  <si>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</si>
  <si>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</si>
  <si>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</si>
  <si>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</si>
  <si>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</si>
  <si>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</si>
  <si>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</si>
  <si>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</si>
  <si>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</si>
  <si>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</si>
  <si>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</si>
  <si>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</si>
  <si>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</si>
  <si>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</si>
  <si>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</si>
  <si>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</si>
  <si>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</si>
  <si>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</si>
  <si>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</si>
  <si>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</si>
  <si>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</si>
  <si>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</si>
  <si>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</si>
  <si>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</si>
  <si>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</si>
  <si>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</si>
  <si>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</si>
  <si>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</si>
  <si>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</si>
  <si>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</si>
  <si>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</si>
  <si>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</si>
  <si>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</si>
  <si>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</si>
  <si>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</si>
  <si>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</si>
  <si>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</si>
  <si>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</si>
  <si>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</si>
  <si>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</si>
  <si>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</si>
  <si>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</si>
  <si>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</si>
  <si>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</si>
  <si>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</si>
  <si>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</si>
  <si>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</si>
  <si>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</si>
  <si>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</si>
  <si>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</si>
  <si>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</si>
  <si>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</si>
  <si>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</si>
  <si>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</si>
  <si>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</si>
  <si>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</si>
  <si>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</si>
  <si>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</si>
  <si>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</si>
  <si>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</si>
  <si>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</si>
  <si>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</si>
  <si>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</si>
  <si>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</si>
  <si>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</si>
  <si>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</si>
  <si>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</si>
  <si>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</si>
  <si>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</si>
  <si>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</si>
  <si>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</si>
  <si>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</si>
  <si>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</si>
  <si>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</si>
  <si>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</si>
  <si>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</si>
  <si>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</si>
  <si>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</si>
  <si>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</si>
  <si>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</si>
  <si>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</si>
  <si>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</si>
  <si>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</si>
  <si>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</si>
  <si>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</si>
  <si>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</si>
  <si>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</si>
  <si>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</si>
  <si>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</si>
  <si>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</si>
  <si>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</si>
  <si>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</si>
  <si>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</si>
  <si>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</si>
  <si>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</si>
  <si>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</si>
  <si>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</si>
  <si>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</si>
  <si>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</si>
  <si>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</si>
  <si>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</si>
  <si>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</si>
  <si>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</si>
  <si>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</si>
  <si>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</si>
  <si>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</si>
  <si>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</si>
  <si>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</si>
  <si>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</si>
  <si>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</si>
  <si>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</si>
  <si>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</si>
  <si>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</si>
  <si>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</si>
  <si>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</si>
  <si>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</si>
  <si>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</si>
  <si>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</si>
  <si>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</si>
  <si>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</si>
  <si>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</si>
  <si>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</si>
  <si>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</si>
  <si>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</si>
  <si>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</si>
  <si>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</si>
  <si>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</si>
  <si>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</si>
  <si>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</si>
  <si>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</si>
  <si>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</si>
  <si>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</si>
  <si>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</si>
  <si>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</si>
  <si>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</si>
  <si>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</si>
  <si>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</si>
  <si>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</si>
  <si>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</si>
  <si>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</si>
  <si>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</si>
  <si>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</si>
  <si>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</si>
  <si>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</si>
  <si>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</si>
  <si>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</si>
  <si>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</si>
  <si>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</si>
  <si>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</si>
  <si>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</si>
  <si>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</si>
  <si>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</si>
  <si>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</si>
  <si>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</si>
  <si>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</si>
  <si>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</si>
  <si>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</si>
  <si>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</si>
  <si>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</si>
  <si>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</si>
  <si>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</si>
  <si>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</si>
  <si>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</si>
  <si>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</si>
  <si>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</si>
  <si>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</si>
  <si>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</si>
  <si>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</si>
  <si>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</si>
  <si>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</si>
  <si>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</si>
  <si>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</si>
  <si>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</si>
  <si>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</si>
  <si>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</si>
  <si>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</si>
  <si>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</si>
  <si>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</si>
  <si>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</si>
  <si>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</si>
  <si>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</si>
  <si>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</si>
  <si>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</si>
  <si>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</si>
  <si>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</si>
  <si>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</si>
  <si>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</si>
  <si>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</si>
  <si>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</si>
  <si>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</si>
  <si>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</si>
  <si>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</si>
  <si>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</si>
  <si>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</si>
  <si>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</si>
  <si>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</si>
  <si>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</si>
  <si>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</si>
  <si>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</si>
  <si>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</si>
  <si>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</si>
  <si>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</si>
  <si>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</si>
  <si>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</si>
  <si>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</si>
  <si>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</si>
  <si>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</si>
  <si>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</si>
  <si>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</si>
  <si>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</si>
  <si>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</si>
  <si>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</si>
  <si>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</si>
  <si>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</si>
  <si>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</si>
  <si>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</si>
  <si>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</si>
  <si>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</si>
  <si>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</si>
  <si>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</si>
  <si>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</si>
  <si>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</si>
  <si>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</si>
  <si>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</si>
  <si>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</si>
  <si>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</si>
  <si>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</si>
  <si>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</si>
  <si>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</si>
  <si>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</si>
  <si>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</si>
  <si>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</si>
  <si>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</si>
  <si>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</si>
  <si>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</si>
  <si>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</si>
  <si>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</si>
  <si>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</si>
  <si>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</si>
  <si>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</si>
  <si>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</si>
  <si>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</si>
  <si>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</si>
  <si>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</si>
  <si>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</si>
  <si>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</si>
  <si>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</si>
  <si>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</si>
  <si>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</si>
  <si>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</si>
  <si>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</si>
  <si>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</si>
  <si>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</si>
  <si>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</si>
  <si>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</si>
  <si>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</si>
  <si>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</si>
  <si>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</si>
  <si>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</si>
  <si>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</si>
  <si>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</si>
  <si>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</si>
  <si>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</si>
  <si>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</si>
  <si>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</si>
  <si>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</si>
  <si>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</si>
  <si>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</si>
  <si>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</si>
  <si>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</si>
  <si>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</si>
  <si>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</si>
  <si>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</si>
  <si>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</si>
  <si>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</si>
  <si>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</si>
  <si>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</si>
  <si>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</si>
  <si>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</si>
  <si>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</si>
  <si>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</si>
  <si>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</si>
  <si>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</si>
  <si>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</si>
  <si>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</si>
  <si>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</si>
  <si>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</si>
  <si>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</si>
  <si>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</si>
  <si>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</si>
  <si>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</si>
  <si>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</si>
  <si>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</si>
  <si>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</si>
  <si>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</si>
  <si>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</si>
  <si>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</si>
  <si>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</si>
  <si>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</si>
  <si>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</si>
  <si>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</si>
  <si>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</si>
  <si>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</si>
  <si>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</si>
  <si>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</si>
  <si>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</si>
  <si>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</si>
  <si>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</si>
  <si>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</si>
  <si>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</si>
  <si>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</si>
  <si>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</si>
  <si>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</si>
  <si>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</si>
  <si>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</si>
  <si>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</si>
  <si>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</si>
  <si>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</si>
  <si>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</si>
  <si>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</si>
  <si>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</si>
  <si>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</si>
  <si>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</si>
  <si>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</si>
  <si>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</si>
  <si>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</si>
  <si>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</si>
  <si>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</si>
  <si>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</si>
  <si>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</si>
  <si>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</si>
  <si>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</si>
  <si>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</si>
  <si>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</si>
  <si>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</si>
  <si>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</si>
  <si>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</si>
  <si>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</si>
  <si>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</si>
  <si>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</si>
  <si>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</si>
  <si>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</si>
  <si>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</si>
  <si>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</si>
  <si>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</si>
  <si>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</si>
  <si>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</si>
  <si>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</si>
  <si>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</si>
  <si>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</si>
  <si>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</si>
  <si>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</si>
  <si>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</si>
  <si>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</si>
  <si>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</si>
  <si>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</si>
  <si>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</si>
  <si>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</si>
  <si>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</si>
  <si>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</si>
  <si>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</si>
  <si>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</si>
  <si>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</si>
  <si>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</si>
  <si>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</si>
  <si>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</si>
  <si>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</si>
  <si>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</si>
  <si>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</si>
  <si>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</si>
  <si>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</si>
  <si>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</si>
  <si>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</si>
  <si>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</si>
  <si>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</si>
  <si>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</si>
  <si>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</si>
  <si>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</si>
  <si>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</si>
  <si>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</si>
  <si>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</si>
  <si>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</si>
  <si>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</si>
  <si>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</si>
  <si>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</si>
  <si>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</si>
  <si>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</si>
  <si>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</si>
  <si>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</si>
  <si>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</si>
  <si>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</si>
  <si>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</si>
  <si>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</si>
  <si>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</si>
  <si>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</si>
  <si>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</si>
  <si>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</si>
  <si>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</si>
  <si>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</si>
  <si>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</si>
  <si>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</si>
  <si>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</si>
  <si>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</si>
  <si>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</si>
  <si>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</si>
  <si>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</si>
  <si>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</si>
  <si>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</si>
  <si>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</si>
  <si>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</si>
  <si>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</si>
  <si>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</si>
  <si>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</si>
  <si>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</si>
  <si>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</si>
  <si>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</si>
  <si>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</si>
  <si>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</si>
  <si>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</si>
  <si>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</si>
  <si>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</si>
  <si>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</si>
  <si>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</si>
  <si>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</si>
  <si>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</si>
  <si>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</si>
  <si>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</si>
  <si>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</si>
  <si>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</si>
  <si>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</si>
  <si>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</si>
  <si>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</si>
  <si>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</si>
  <si>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</si>
  <si>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</si>
  <si>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</si>
  <si>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</si>
  <si>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</si>
  <si>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</si>
  <si>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</si>
  <si>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</si>
  <si>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</si>
  <si>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</si>
  <si>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</si>
  <si>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</si>
  <si>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</si>
  <si>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</si>
  <si>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</si>
  <si>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</si>
  <si>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</si>
  <si>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</si>
  <si>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</si>
  <si>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</si>
  <si>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</si>
  <si>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</si>
  <si>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</si>
  <si>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</si>
  <si>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</si>
  <si>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</si>
  <si>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</si>
  <si>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</si>
  <si>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</si>
  <si>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</si>
  <si>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</si>
  <si>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</si>
  <si>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</si>
  <si>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</si>
  <si>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</si>
  <si>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</si>
  <si>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</si>
  <si>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</si>
  <si>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</si>
  <si>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</si>
  <si>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</si>
  <si>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</si>
  <si>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</si>
  <si>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</si>
  <si>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</si>
  <si>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</si>
  <si>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</si>
  <si>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</si>
  <si>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</si>
  <si>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</si>
  <si>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</si>
  <si>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</si>
  <si>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</si>
  <si>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</si>
  <si>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</si>
  <si>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</si>
  <si>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</si>
  <si>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</si>
  <si>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</si>
  <si>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</si>
  <si>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</si>
  <si>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</si>
  <si>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</si>
  <si>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</si>
  <si>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</si>
  <si>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</si>
  <si>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</si>
  <si>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</si>
  <si>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</si>
  <si>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</si>
  <si>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</si>
  <si>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</si>
  <si>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</si>
  <si>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</si>
  <si>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</si>
  <si>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</si>
  <si>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</si>
  <si>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</si>
  <si>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</si>
  <si>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</si>
  <si>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</si>
  <si>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</si>
  <si>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</si>
  <si>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</si>
  <si>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</si>
  <si>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</si>
  <si>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</si>
  <si>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</si>
  <si>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</si>
  <si>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</si>
  <si>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</si>
  <si>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</si>
  <si>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</si>
  <si>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</si>
  <si>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</si>
  <si>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</si>
  <si>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</si>
  <si>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</si>
  <si>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</si>
  <si>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</si>
  <si>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</si>
  <si>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</si>
  <si>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</si>
  <si>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</si>
  <si>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</si>
  <si>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</si>
  <si>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</si>
  <si>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</si>
  <si>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</si>
  <si>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</si>
  <si>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</si>
  <si>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</si>
  <si>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</si>
  <si>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</si>
  <si>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</si>
  <si>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</si>
  <si>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</si>
  <si>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</si>
  <si>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</si>
  <si>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</si>
  <si>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</si>
  <si>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</si>
  <si>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</si>
  <si>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</si>
  <si>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</si>
  <si>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</si>
  <si>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</si>
  <si>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</si>
  <si>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</si>
  <si>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</si>
  <si>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</si>
  <si>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</si>
  <si>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</si>
  <si>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</si>
  <si>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</si>
  <si>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</si>
  <si>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</si>
  <si>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</si>
  <si>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</si>
  <si>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</si>
  <si>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</si>
  <si>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</si>
  <si>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</si>
  <si>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</si>
  <si>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</si>
  <si>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</si>
  <si>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</si>
  <si>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</si>
  <si>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</si>
  <si>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</si>
  <si>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</si>
  <si>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</si>
  <si>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</si>
  <si>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</si>
  <si>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</si>
  <si>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</si>
  <si>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</si>
  <si>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</si>
  <si>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</si>
  <si>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</si>
  <si>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</si>
  <si>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</si>
  <si>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</si>
  <si>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</si>
  <si>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</si>
  <si>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</si>
  <si>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</si>
  <si>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</si>
  <si>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</si>
  <si>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</si>
  <si>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</si>
  <si>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</si>
  <si>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</si>
  <si>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</si>
  <si>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</si>
  <si>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</si>
  <si>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</si>
  <si>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</si>
  <si>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</si>
  <si>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</si>
  <si>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</si>
  <si>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</si>
  <si>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</si>
  <si>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</si>
  <si>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</si>
  <si>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</si>
  <si>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</si>
  <si>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</si>
  <si>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</si>
  <si>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</si>
  <si>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</si>
  <si>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</si>
  <si>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</si>
  <si>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</si>
  <si>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</si>
  <si>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</si>
  <si>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</si>
  <si>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</si>
  <si>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</si>
  <si>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</si>
  <si>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</si>
  <si>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</si>
  <si>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</si>
  <si>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</si>
  <si>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</si>
  <si>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</si>
  <si>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</si>
  <si>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</si>
  <si>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</si>
  <si>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</si>
  <si>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</si>
  <si>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</si>
  <si>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</si>
  <si>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</si>
  <si>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</si>
  <si>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</si>
  <si>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</si>
  <si>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</si>
  <si>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</si>
  <si>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</si>
  <si>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</si>
  <si>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</si>
  <si>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</si>
  <si>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</si>
  <si>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</si>
  <si>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</si>
  <si>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</si>
  <si>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</si>
  <si>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</si>
  <si>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</si>
  <si>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</si>
  <si>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</si>
  <si>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</si>
  <si>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</si>
  <si>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</si>
  <si>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</si>
  <si>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</si>
  <si>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</si>
  <si>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</si>
  <si>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</si>
  <si>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</si>
  <si>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</si>
  <si>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</si>
  <si>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</si>
  <si>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</si>
  <si>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</si>
  <si>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</si>
  <si>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</si>
  <si>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</si>
  <si>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</si>
  <si>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</si>
  <si>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</si>
  <si>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</si>
  <si>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</si>
  <si>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</si>
  <si>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</si>
  <si>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</si>
  <si>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</si>
  <si>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</si>
  <si>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</si>
  <si>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</si>
  <si>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</si>
  <si>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</si>
  <si>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</si>
  <si>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</si>
  <si>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</si>
  <si>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</si>
  <si>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</si>
  <si>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</si>
  <si>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</si>
  <si>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</si>
  <si>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</si>
  <si>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</si>
  <si>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</si>
  <si>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</si>
  <si>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</si>
  <si>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</si>
  <si>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</si>
  <si>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</si>
  <si>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</si>
  <si>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</si>
  <si>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</si>
  <si>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</si>
  <si>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</si>
  <si>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</si>
  <si>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</si>
  <si>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</si>
  <si>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</si>
  <si>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</si>
  <si>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</si>
  <si>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</si>
  <si>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</si>
  <si>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</si>
  <si>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</si>
  <si>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</si>
  <si>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</si>
  <si>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</si>
  <si>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</si>
  <si>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</si>
  <si>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</si>
  <si>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</si>
  <si>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</si>
  <si>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</si>
  <si>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</si>
  <si>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</si>
  <si>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</si>
  <si>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</si>
  <si>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</si>
  <si>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</si>
  <si>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</si>
  <si>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</si>
  <si>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</si>
  <si>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</si>
  <si>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</si>
  <si>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</si>
  <si>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</si>
  <si>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</si>
  <si>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</si>
  <si>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</si>
  <si>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</si>
  <si>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</si>
  <si>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</si>
  <si>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</si>
  <si>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</si>
  <si>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</si>
  <si>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</si>
  <si>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</si>
  <si>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</si>
  <si>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</si>
  <si>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</si>
  <si>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</si>
  <si>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</si>
  <si>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</si>
  <si>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</si>
  <si>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</si>
  <si>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</si>
  <si>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</si>
  <si>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</si>
  <si>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</si>
  <si>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</si>
  <si>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</si>
  <si>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</si>
  <si>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</si>
  <si>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</si>
  <si>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</si>
  <si>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</si>
  <si>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</si>
  <si>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</si>
  <si>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</si>
  <si>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</si>
  <si>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</si>
  <si>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</si>
  <si>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</si>
  <si>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</si>
  <si>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</si>
  <si>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</si>
  <si>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</si>
  <si>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</si>
  <si>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</si>
  <si>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</si>
  <si>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</si>
  <si>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</si>
  <si>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</si>
  <si>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</si>
  <si>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</si>
  <si>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</si>
  <si>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</si>
  <si>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</si>
  <si>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</si>
  <si>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</si>
  <si>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</si>
  <si>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</si>
  <si>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</si>
  <si>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</si>
  <si>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</si>
  <si>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</si>
  <si>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</si>
  <si>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</si>
  <si>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</si>
  <si>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</si>
  <si>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</si>
  <si>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</si>
  <si>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</si>
  <si>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</si>
  <si>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</si>
  <si>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</si>
  <si>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</si>
  <si>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</si>
  <si>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</si>
  <si>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</si>
  <si>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</si>
  <si>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</si>
  <si>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</si>
  <si>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</si>
  <si>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</si>
  <si>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</si>
  <si>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</si>
  <si>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</si>
  <si>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</si>
  <si>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</si>
  <si>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</si>
  <si>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</si>
  <si>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</si>
  <si>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</si>
  <si>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</si>
  <si>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</si>
  <si>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</si>
  <si>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</si>
  <si>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</si>
  <si>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</si>
  <si>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</si>
  <si>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</si>
  <si>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</si>
  <si>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</si>
  <si>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</si>
  <si>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</si>
  <si>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</si>
  <si>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</si>
  <si>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</si>
  <si>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</si>
  <si>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</si>
  <si>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</si>
  <si>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</si>
  <si>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</si>
  <si>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</si>
  <si>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</si>
  <si>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</si>
  <si>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</si>
  <si>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</si>
  <si>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</si>
  <si>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</si>
  <si>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</si>
  <si>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</si>
  <si>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</si>
  <si>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</si>
  <si>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</si>
  <si>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</si>
  <si>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</si>
  <si>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</si>
  <si>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</si>
  <si>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</si>
  <si>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</si>
  <si>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</si>
  <si>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</si>
  <si>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</si>
  <si>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</si>
  <si>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</si>
  <si>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</si>
  <si>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</si>
  <si>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</si>
  <si>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</si>
  <si>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</si>
  <si>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</si>
  <si>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</si>
  <si>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</si>
  <si>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</si>
  <si>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</si>
  <si>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</si>
  <si>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</si>
  <si>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</si>
  <si>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</si>
  <si>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</si>
  <si>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</si>
  <si>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</si>
  <si>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</si>
  <si>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</si>
  <si>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</si>
  <si>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</si>
  <si>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</si>
  <si>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</si>
  <si>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</si>
  <si>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</si>
  <si>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</si>
  <si>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</si>
  <si>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</si>
  <si>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</si>
  <si>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</si>
  <si>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</si>
  <si>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</si>
  <si>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</si>
  <si>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</si>
  <si>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</si>
  <si>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</si>
  <si>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</si>
  <si>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</si>
  <si>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</si>
  <si>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</si>
  <si>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</si>
  <si>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</si>
  <si>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</si>
  <si>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</si>
  <si>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</si>
  <si>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</si>
  <si>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</si>
  <si>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</si>
  <si>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</si>
  <si>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</si>
  <si>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</si>
  <si>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</si>
  <si>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</si>
  <si>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</si>
  <si>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</si>
  <si>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</si>
  <si>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</si>
  <si>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</si>
  <si>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</si>
  <si>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</si>
  <si>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</si>
  <si>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</si>
  <si>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</si>
  <si>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</si>
  <si>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</si>
  <si>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</si>
  <si>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</si>
  <si>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</si>
  <si>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</si>
  <si>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</si>
  <si>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</si>
  <si>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</si>
  <si>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</si>
  <si>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</si>
  <si>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</si>
  <si>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</si>
  <si>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</si>
  <si>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</si>
  <si>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</si>
  <si>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</si>
  <si>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</si>
  <si>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</si>
  <si>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</si>
  <si>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</si>
  <si>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</si>
  <si>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</si>
  <si>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</si>
  <si>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</si>
  <si>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</si>
  <si>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</si>
  <si>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</si>
  <si>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</si>
  <si>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</si>
  <si>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</si>
  <si>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</si>
  <si>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</si>
  <si>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</si>
  <si>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</si>
  <si>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</si>
  <si>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</si>
  <si>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</si>
  <si>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</si>
  <si>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</si>
  <si>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</si>
  <si>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</si>
  <si>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</si>
  <si>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</si>
  <si>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</si>
  <si>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</si>
  <si>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</si>
  <si>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</si>
  <si>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</si>
  <si>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</si>
  <si>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</si>
  <si>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</si>
  <si>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</si>
  <si>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</si>
  <si>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</si>
  <si>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</si>
  <si>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</si>
  <si>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</si>
  <si>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</si>
  <si>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</si>
  <si>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</si>
  <si>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</si>
  <si>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</si>
  <si>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</si>
  <si>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</si>
  <si>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</si>
  <si>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</si>
  <si>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</si>
  <si>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</si>
  <si>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</si>
  <si>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</si>
  <si>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</si>
  <si>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</si>
  <si>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</si>
  <si>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</si>
  <si>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</si>
  <si>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</si>
  <si>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</si>
  <si>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</si>
  <si>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</si>
  <si>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</si>
  <si>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</si>
  <si>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</si>
  <si>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</si>
  <si>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</si>
  <si>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</si>
  <si>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</si>
  <si>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</si>
  <si>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</si>
  <si>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</si>
  <si>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</si>
  <si>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</si>
  <si>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</si>
  <si>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</si>
  <si>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</si>
  <si>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</si>
  <si>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</si>
  <si>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</si>
  <si>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</si>
  <si>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</si>
  <si>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</si>
  <si>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</si>
  <si>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</si>
  <si>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</si>
  <si>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</si>
  <si>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</si>
  <si>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</si>
  <si>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</si>
  <si>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</si>
  <si>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</si>
  <si>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</si>
  <si>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</si>
  <si>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</si>
  <si>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</si>
  <si>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</si>
  <si>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</si>
  <si>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</si>
  <si>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</si>
  <si>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</si>
  <si>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</si>
  <si>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</si>
  <si>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</si>
  <si>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</si>
  <si>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</si>
  <si>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</si>
  <si>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</si>
  <si>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</si>
  <si>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</si>
  <si>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</si>
  <si>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</si>
  <si>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</si>
  <si>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</si>
  <si>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</si>
  <si>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</si>
  <si>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</si>
  <si>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</si>
  <si>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</si>
  <si>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</si>
  <si>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</si>
  <si>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</si>
  <si>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</si>
  <si>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</si>
  <si>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</si>
  <si>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</si>
  <si>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</si>
  <si>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</si>
  <si>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</si>
  <si>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</si>
  <si>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</si>
  <si>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</si>
  <si>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</si>
  <si>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</si>
  <si>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</si>
  <si>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</si>
  <si>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</si>
  <si>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</si>
  <si>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</si>
  <si>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</si>
  <si>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</si>
  <si>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</si>
  <si>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</si>
  <si>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</si>
  <si>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</si>
  <si>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</si>
  <si>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</si>
  <si>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</si>
  <si>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</si>
  <si>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</si>
  <si>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</si>
  <si>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</si>
  <si>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</si>
  <si>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</si>
  <si>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</si>
  <si>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</si>
  <si>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</si>
  <si>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</si>
  <si>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</si>
  <si>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</si>
  <si>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</si>
  <si>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</si>
  <si>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</si>
  <si>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</si>
  <si>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</si>
  <si>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</si>
  <si>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</si>
  <si>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</si>
  <si>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</si>
  <si>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</si>
  <si>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</si>
  <si>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</si>
  <si>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</si>
  <si>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</si>
  <si>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</si>
  <si>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</si>
  <si>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</si>
  <si>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</si>
  <si>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</si>
  <si>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</si>
  <si>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</si>
  <si>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</si>
  <si>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</si>
  <si>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</si>
  <si>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</si>
  <si>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</si>
  <si>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</si>
  <si>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</si>
  <si>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</si>
  <si>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</si>
  <si>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</si>
  <si>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</si>
  <si>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</si>
  <si>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</si>
  <si>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</si>
  <si>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</si>
  <si>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</si>
  <si>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</si>
  <si>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</si>
  <si>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</si>
  <si>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</si>
  <si>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</si>
  <si>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</si>
  <si>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</si>
  <si>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</si>
  <si>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</si>
  <si>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</si>
  <si>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</si>
  <si>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</si>
  <si>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</si>
  <si>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</si>
  <si>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</si>
  <si>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</si>
  <si>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</si>
  <si>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</si>
  <si>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</si>
  <si>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</si>
  <si>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</si>
  <si>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</si>
  <si>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</si>
  <si>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</si>
  <si>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</si>
  <si>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</si>
  <si>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</si>
  <si>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</si>
  <si>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</si>
  <si>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</si>
  <si>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</si>
  <si>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</si>
  <si>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</si>
  <si>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</si>
  <si>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</si>
  <si>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</si>
  <si>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</si>
  <si>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</si>
  <si>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</si>
  <si>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</si>
  <si>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</si>
  <si>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</si>
  <si>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</si>
  <si>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</si>
  <si>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</si>
  <si>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</si>
  <si>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</si>
  <si>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</si>
  <si>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</si>
  <si>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</si>
  <si>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</si>
  <si>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</si>
  <si>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</si>
  <si>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</si>
  <si>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</si>
  <si>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</si>
  <si>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</si>
  <si>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</si>
  <si>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</si>
  <si>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</si>
  <si>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</si>
  <si>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</si>
  <si>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</si>
  <si>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</si>
  <si>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</si>
  <si>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</si>
  <si>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</si>
  <si>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</si>
  <si>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</si>
  <si>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</si>
  <si>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</si>
  <si>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</si>
  <si>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</si>
  <si>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</si>
  <si>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</si>
  <si>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</si>
  <si>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</si>
  <si>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</si>
  <si>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</si>
  <si>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</si>
  <si>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</si>
  <si>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</si>
  <si>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</si>
  <si>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</si>
  <si>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</si>
  <si>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</si>
  <si>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</si>
  <si>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</si>
  <si>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</si>
  <si>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</si>
  <si>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</si>
  <si>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</si>
  <si>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</si>
  <si>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</si>
  <si>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</si>
  <si>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</si>
  <si>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</si>
  <si>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</si>
  <si>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</si>
  <si>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</si>
  <si>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</si>
  <si>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</si>
  <si>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</si>
  <si>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</si>
  <si>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</si>
  <si>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</si>
  <si>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</si>
  <si>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</si>
  <si>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</si>
  <si>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</si>
  <si>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</si>
  <si>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</si>
  <si>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</si>
  <si>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</si>
  <si>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</si>
  <si>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</si>
  <si>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</si>
  <si>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</si>
  <si>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</si>
  <si>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</si>
  <si>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</si>
  <si>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</si>
  <si>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</si>
  <si>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</si>
  <si>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</si>
  <si>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</si>
  <si>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</si>
  <si>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</si>
  <si>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</si>
  <si>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</si>
  <si>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</si>
  <si>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</si>
  <si>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</si>
  <si>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</si>
  <si>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</si>
  <si>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</si>
  <si>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</si>
  <si>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</si>
  <si>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</si>
  <si>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</si>
  <si>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</si>
  <si>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</si>
  <si>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</si>
  <si>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</si>
  <si>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</si>
  <si>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</si>
  <si>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</si>
  <si>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</si>
  <si>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</si>
  <si>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</si>
  <si>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</si>
  <si>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</si>
  <si>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</si>
  <si>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</si>
  <si>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</si>
  <si>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</si>
  <si>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</si>
  <si>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</si>
  <si>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</si>
  <si>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</si>
  <si>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</si>
  <si>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</si>
  <si>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</si>
  <si>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</si>
  <si>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</si>
  <si>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</si>
  <si>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</si>
  <si>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</si>
  <si>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</si>
  <si>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</si>
  <si>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</si>
  <si>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</si>
  <si>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</si>
  <si>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</si>
  <si>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</si>
  <si>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</si>
  <si>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</si>
  <si>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</si>
  <si>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</si>
  <si>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</si>
  <si>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</si>
  <si>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</si>
  <si>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</si>
  <si>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</si>
  <si>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</si>
  <si>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</si>
  <si>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</si>
  <si>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</si>
  <si>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</si>
  <si>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</si>
  <si>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</si>
  <si>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</si>
  <si>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</si>
  <si>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</si>
  <si>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</si>
  <si>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</si>
  <si>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</si>
  <si>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</si>
  <si>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</si>
  <si>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</si>
  <si>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</si>
  <si>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</si>
  <si>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</si>
  <si>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</si>
  <si>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</si>
  <si>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</si>
  <si>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</si>
  <si>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</si>
  <si>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</si>
  <si>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</si>
  <si>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</si>
  <si>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</si>
  <si>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</si>
  <si>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</si>
  <si>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</si>
  <si>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</si>
  <si>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</si>
  <si>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</si>
  <si>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</si>
  <si>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</si>
  <si>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</si>
  <si>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</si>
  <si>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</si>
  <si>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</si>
  <si>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</si>
  <si>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</si>
  <si>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</si>
  <si>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</si>
  <si>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</si>
  <si>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</si>
  <si>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</si>
  <si>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</si>
  <si>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</si>
  <si>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</si>
  <si>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</si>
  <si>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</si>
  <si>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</si>
  <si>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</si>
  <si>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</si>
  <si>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</si>
  <si>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</si>
  <si>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</si>
  <si>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</si>
  <si>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</si>
  <si>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</si>
  <si>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</si>
  <si>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</si>
  <si>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</si>
  <si>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</si>
  <si>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</si>
  <si>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</si>
  <si>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</si>
  <si>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</si>
  <si>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</si>
  <si>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</si>
  <si>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</si>
  <si>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</si>
  <si>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</si>
  <si>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</si>
  <si>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</si>
  <si>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</si>
  <si>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</si>
  <si>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</si>
  <si>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</si>
  <si>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</si>
  <si>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</si>
  <si>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</si>
  <si>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</si>
  <si>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</si>
  <si>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</si>
  <si>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</si>
  <si>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</si>
  <si>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</si>
  <si>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</si>
  <si>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</si>
  <si>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</si>
  <si>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</si>
  <si>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</si>
  <si>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</si>
  <si>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</si>
  <si>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</si>
  <si>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</si>
  <si>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</si>
  <si>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</si>
  <si>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</si>
  <si>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</si>
  <si>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</si>
  <si>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</si>
  <si>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</si>
  <si>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</si>
  <si>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</si>
  <si>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</si>
  <si>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</si>
  <si>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</si>
  <si>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</si>
  <si>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</si>
  <si>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</si>
  <si>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</si>
  <si>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</si>
  <si>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</si>
  <si>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</si>
  <si>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</si>
  <si>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</si>
  <si>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</si>
  <si>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</si>
  <si>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</si>
  <si>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</si>
  <si>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</si>
  <si>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</si>
  <si>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</si>
  <si>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</si>
  <si>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</si>
  <si>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</si>
  <si>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</si>
  <si>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</si>
  <si>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</si>
  <si>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</si>
  <si>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</si>
  <si>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</si>
  <si>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</si>
  <si>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</si>
  <si>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</si>
  <si>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</si>
  <si>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</si>
  <si>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</si>
  <si>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</si>
  <si>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</si>
  <si>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</si>
  <si>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</si>
  <si>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</si>
  <si>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</si>
  <si>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</si>
  <si>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</si>
  <si>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</si>
  <si>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</si>
  <si>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</si>
  <si>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</si>
  <si>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</si>
  <si>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</si>
  <si>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</si>
  <si>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</si>
  <si>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</si>
  <si>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</si>
  <si>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</si>
  <si>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</si>
  <si>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</si>
  <si>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</si>
  <si>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</si>
  <si>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</si>
  <si>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</si>
  <si>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</si>
  <si>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</si>
  <si>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</si>
  <si>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</si>
  <si>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</si>
  <si>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</si>
  <si>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</si>
  <si>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</si>
  <si>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</si>
  <si>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</si>
  <si>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</si>
  <si>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</si>
  <si>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</si>
  <si>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</si>
  <si>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</si>
  <si>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</si>
  <si>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</si>
  <si>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</si>
  <si>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</si>
  <si>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</si>
  <si>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</si>
  <si>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</si>
  <si>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</si>
  <si>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</si>
  <si>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</si>
  <si>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</si>
  <si>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</si>
  <si>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</si>
  <si>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</si>
  <si>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</si>
  <si>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</si>
  <si>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</si>
  <si>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</si>
  <si>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</si>
  <si>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</si>
  <si>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</si>
  <si>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</si>
  <si>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</si>
  <si>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</si>
  <si>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</si>
  <si>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</si>
  <si>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</si>
  <si>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</si>
  <si>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</si>
  <si>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</si>
  <si>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</si>
  <si>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</si>
  <si>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</si>
  <si>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</si>
  <si>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</si>
  <si>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</si>
  <si>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</si>
  <si>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</si>
  <si>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</si>
  <si>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</si>
  <si>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</si>
  <si>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</si>
  <si>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</si>
  <si>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</si>
  <si>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</si>
  <si>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</si>
  <si>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</si>
  <si>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</si>
  <si>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</si>
  <si>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</si>
  <si>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</si>
  <si>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</si>
  <si>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</si>
  <si>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</si>
  <si>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</si>
  <si>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</si>
  <si>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</si>
  <si>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</si>
  <si>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</si>
  <si>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</si>
  <si>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</si>
  <si>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</si>
  <si>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</si>
  <si>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</si>
  <si>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</si>
  <si>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</si>
  <si>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</si>
  <si>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</si>
  <si>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</si>
  <si>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</si>
  <si>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</si>
  <si>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</si>
  <si>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</si>
  <si>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</si>
  <si>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</si>
  <si>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</si>
  <si>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</si>
  <si>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</si>
  <si>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</si>
  <si>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</si>
  <si>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</si>
  <si>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</si>
  <si>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</si>
  <si>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</si>
  <si>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</si>
  <si>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</si>
  <si>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</si>
  <si>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</si>
  <si>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</si>
  <si>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</si>
  <si>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</si>
  <si>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</si>
  <si>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</si>
  <si>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</si>
  <si>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</si>
  <si>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</si>
  <si>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</si>
  <si>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</si>
  <si>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</si>
  <si>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</si>
  <si>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</si>
  <si>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</si>
  <si>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</si>
  <si>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</si>
  <si>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</si>
  <si>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</si>
  <si>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</si>
  <si>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</si>
  <si>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</si>
  <si>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</si>
  <si>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</si>
  <si>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</si>
  <si>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</si>
  <si>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</si>
  <si>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</si>
  <si>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</si>
  <si>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</si>
  <si>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</si>
  <si>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</si>
  <si>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</si>
  <si>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</si>
  <si>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</si>
  <si>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</si>
  <si>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</si>
  <si>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</si>
  <si>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</si>
  <si>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</si>
  <si>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</si>
  <si>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</si>
  <si>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</si>
  <si>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</si>
  <si>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</si>
  <si>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</si>
  <si>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</si>
  <si>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</si>
  <si>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</si>
  <si>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</si>
  <si>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</si>
  <si>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</si>
  <si>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</si>
  <si>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</si>
  <si>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</si>
  <si>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</si>
  <si>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</si>
  <si>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</si>
  <si>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</si>
  <si>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</si>
  <si>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</si>
  <si>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</si>
  <si>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</si>
  <si>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</si>
  <si>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</si>
  <si>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</si>
  <si>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</si>
  <si>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</si>
  <si>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</si>
  <si>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</si>
  <si>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</si>
  <si>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</si>
  <si>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</si>
  <si>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</si>
  <si>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</si>
  <si>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</si>
  <si>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</si>
  <si>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</si>
  <si>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</si>
  <si>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</si>
  <si>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</si>
  <si>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</si>
  <si>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</si>
  <si>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</si>
  <si>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</si>
  <si>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</si>
  <si>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</si>
  <si>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</si>
  <si>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</si>
  <si>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</si>
  <si>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</si>
  <si>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</si>
  <si>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</si>
  <si>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</si>
  <si>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</si>
  <si>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</si>
  <si>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</si>
  <si>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</si>
  <si>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</si>
  <si>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</si>
  <si>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</si>
  <si>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</si>
  <si>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</si>
  <si>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</si>
  <si>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</si>
  <si>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</si>
  <si>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</si>
  <si>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</si>
  <si>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</si>
  <si>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</si>
  <si>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</si>
  <si>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</si>
  <si>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</si>
  <si>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</si>
  <si>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</si>
  <si>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</si>
  <si>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</si>
  <si>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</si>
  <si>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</si>
  <si>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</si>
  <si>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</si>
  <si>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</si>
  <si>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</si>
  <si>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</si>
  <si>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</si>
  <si>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</si>
  <si>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</si>
  <si>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</si>
  <si>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</si>
  <si>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</si>
  <si>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</si>
  <si>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</si>
  <si>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</si>
  <si>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</si>
  <si>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</si>
  <si>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</si>
  <si>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</si>
  <si>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</si>
  <si>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</si>
  <si>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</si>
  <si>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</si>
  <si>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</si>
  <si>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</si>
  <si>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</si>
  <si>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</si>
  <si>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</si>
  <si>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</si>
  <si>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</si>
  <si>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</si>
  <si>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</si>
  <si>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</si>
  <si>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</si>
  <si>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</si>
  <si>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</si>
  <si>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</si>
  <si>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</si>
  <si>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</si>
  <si>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</si>
  <si>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</si>
  <si>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</si>
  <si>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</si>
  <si>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</si>
  <si>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</si>
  <si>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</si>
  <si>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</si>
  <si>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</si>
  <si>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</si>
  <si>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</si>
  <si>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</si>
  <si>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</si>
  <si>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</si>
  <si>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</si>
  <si>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</si>
  <si>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</si>
  <si>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</si>
  <si>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</si>
  <si>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</si>
  <si>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</si>
  <si>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</si>
  <si>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</si>
  <si>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</si>
  <si>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</si>
  <si>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</si>
  <si>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</si>
  <si>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</si>
  <si>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</si>
  <si>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</si>
  <si>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</si>
  <si>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</si>
  <si>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</si>
  <si>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</si>
  <si>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</si>
  <si>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</si>
  <si>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</si>
  <si>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</si>
  <si>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</si>
  <si>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</si>
  <si>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</si>
  <si>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</si>
  <si>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</si>
  <si>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</si>
  <si>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</si>
  <si>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</si>
  <si>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</si>
  <si>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</si>
  <si>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</si>
  <si>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</si>
  <si>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</si>
  <si>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</si>
  <si>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</si>
  <si>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</si>
  <si>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</si>
  <si>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</si>
  <si>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</si>
  <si>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</si>
  <si>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</si>
  <si>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</si>
  <si>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</si>
  <si>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</si>
  <si>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</si>
  <si>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</si>
  <si>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</si>
  <si>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</si>
  <si>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</si>
  <si>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</si>
  <si>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</si>
  <si>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</si>
  <si>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</si>
  <si>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</si>
  <si>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</si>
  <si>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</si>
  <si>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</si>
  <si>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</si>
  <si>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</si>
  <si>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</si>
  <si>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</si>
  <si>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</si>
  <si>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</si>
  <si>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</si>
  <si>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</si>
  <si>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</si>
  <si>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</si>
  <si>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</si>
  <si>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</si>
  <si>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</si>
  <si>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</si>
  <si>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</si>
  <si>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</si>
  <si>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</si>
  <si>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</si>
  <si>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</si>
  <si>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</si>
  <si>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</si>
  <si>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</si>
  <si>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</si>
  <si>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</si>
  <si>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</si>
  <si>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</si>
  <si>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</si>
  <si>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</si>
  <si>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</si>
  <si>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</si>
  <si>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</si>
  <si>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</si>
  <si>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</si>
  <si>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</si>
  <si>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</si>
  <si>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</si>
  <si>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</si>
  <si>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</si>
  <si>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</si>
  <si>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</si>
  <si>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</si>
  <si>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</si>
  <si>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</si>
  <si>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</si>
  <si>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</si>
  <si>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</si>
  <si>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</si>
  <si>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</si>
  <si>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</si>
  <si>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</si>
  <si>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</si>
  <si>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</si>
  <si>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</si>
  <si>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</si>
  <si>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</si>
  <si>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</si>
  <si>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</si>
  <si>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</si>
  <si>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</si>
  <si>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</si>
  <si>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</si>
  <si>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</si>
  <si>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</si>
  <si>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</si>
  <si>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</si>
  <si>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</si>
  <si>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</si>
  <si>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</si>
  <si>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</si>
  <si>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</si>
  <si>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</si>
  <si>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</si>
  <si>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</si>
  <si>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</si>
  <si>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</si>
  <si>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</si>
  <si>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</si>
  <si>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</si>
  <si>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</si>
  <si>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</si>
  <si>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</si>
  <si>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</si>
  <si>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</si>
  <si>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</si>
  <si>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</si>
  <si>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</si>
  <si>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</si>
  <si>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</si>
  <si>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</si>
  <si>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</si>
  <si>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</si>
  <si>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</si>
  <si>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</si>
  <si>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</si>
  <si>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</si>
  <si>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</si>
  <si>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</si>
  <si>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</si>
  <si>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</si>
  <si>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</si>
  <si>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</si>
  <si>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</si>
  <si>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</si>
  <si>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</si>
  <si>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</si>
  <si>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</si>
  <si>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</si>
  <si>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</si>
  <si>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</si>
  <si>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</si>
  <si>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</si>
  <si>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</si>
  <si>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</si>
  <si>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</si>
  <si>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</si>
  <si>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</si>
  <si>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</si>
  <si>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</si>
  <si>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</si>
  <si>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</si>
  <si>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</si>
  <si>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</si>
  <si>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</si>
  <si>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</si>
  <si>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</si>
  <si>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</si>
  <si>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</si>
  <si>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</si>
  <si>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</si>
  <si>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</si>
  <si>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</si>
  <si>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</si>
  <si>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</si>
  <si>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</si>
  <si>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</si>
  <si>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</si>
  <si>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</si>
  <si>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</si>
  <si>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</si>
  <si>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</si>
  <si>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</si>
  <si>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</si>
  <si>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</si>
  <si>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</si>
  <si>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</si>
  <si>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</si>
  <si>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</si>
  <si>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</si>
  <si>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</si>
  <si>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</si>
  <si>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</si>
  <si>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</si>
  <si>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</si>
  <si>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</si>
  <si>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</si>
  <si>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</si>
  <si>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</si>
  <si>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</si>
  <si>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</si>
  <si>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</si>
  <si>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</si>
  <si>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</si>
  <si>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</si>
  <si>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</si>
  <si>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</si>
  <si>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</si>
  <si>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</si>
  <si>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</si>
  <si>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</si>
  <si>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</si>
  <si>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</si>
  <si>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</si>
  <si>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</si>
  <si>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</si>
  <si>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</si>
  <si>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</si>
  <si>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</si>
  <si>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</si>
  <si>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</si>
  <si>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</si>
  <si>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</si>
  <si>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</si>
  <si>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</si>
  <si>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</si>
  <si>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</si>
  <si>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</si>
  <si>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</si>
  <si>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</si>
  <si>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</si>
  <si>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</si>
  <si>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</si>
  <si>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</si>
  <si>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</si>
  <si>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</si>
  <si>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</si>
  <si>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</si>
  <si>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</si>
  <si>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</si>
  <si>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</si>
  <si>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</si>
  <si>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</si>
  <si>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</si>
  <si>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</si>
  <si>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</si>
  <si>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</si>
  <si>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</si>
  <si>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</si>
  <si>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</si>
  <si>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</si>
  <si>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</si>
  <si>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</si>
  <si>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</si>
  <si>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</si>
  <si>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</si>
  <si>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</si>
  <si>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</si>
  <si>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</si>
  <si>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</si>
  <si>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</si>
  <si>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</si>
  <si>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</si>
  <si>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</si>
  <si>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</si>
  <si>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</si>
  <si>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</si>
  <si>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</si>
  <si>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</si>
  <si>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</si>
  <si>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</si>
  <si>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</si>
  <si>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</si>
  <si>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</si>
  <si>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</si>
  <si>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</si>
  <si>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</si>
  <si>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</si>
  <si>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</si>
  <si>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</si>
  <si>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</si>
  <si>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</si>
  <si>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</si>
  <si>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</si>
  <si>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</si>
  <si>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</si>
  <si>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</si>
  <si>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</si>
  <si>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</si>
  <si>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</si>
  <si>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</si>
  <si>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</si>
  <si>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</si>
  <si>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</si>
  <si>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</si>
  <si>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</si>
  <si>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</si>
  <si>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</si>
  <si>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</si>
  <si>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</si>
  <si>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</si>
  <si>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</si>
  <si>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</si>
  <si>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</si>
  <si>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</si>
  <si>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</si>
  <si>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</si>
  <si>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</si>
  <si>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</si>
  <si>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</si>
  <si>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</si>
  <si>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</si>
  <si>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</si>
  <si>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</si>
  <si>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</si>
  <si>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</si>
  <si>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</si>
  <si>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</si>
  <si>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</si>
  <si>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</si>
  <si>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</si>
  <si>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</si>
  <si>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</si>
  <si>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</si>
  <si>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</si>
  <si>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</si>
  <si>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</si>
  <si>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</si>
  <si>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</si>
  <si>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</si>
  <si>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</si>
  <si>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</si>
  <si>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</si>
  <si>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</si>
  <si>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</si>
  <si>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</si>
  <si>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</si>
  <si>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</si>
  <si>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</si>
  <si>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</si>
  <si>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</si>
  <si>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</si>
  <si>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</si>
  <si>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</si>
  <si>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</si>
  <si>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</si>
  <si>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</si>
  <si>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</si>
  <si>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</si>
  <si>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</si>
  <si>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</si>
  <si>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</si>
  <si>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</si>
  <si>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</si>
  <si>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</si>
  <si>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</si>
  <si>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</si>
  <si>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</si>
  <si>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</si>
  <si>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</si>
  <si>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</si>
  <si>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</si>
  <si>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</si>
  <si>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</si>
  <si>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</si>
  <si>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</si>
  <si>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</si>
  <si>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</si>
  <si>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</si>
  <si>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</si>
  <si>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</si>
  <si>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</si>
  <si>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</si>
  <si>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</si>
  <si>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</si>
  <si>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</si>
  <si>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</si>
  <si>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</si>
  <si>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</si>
  <si>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</si>
  <si>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</si>
  <si>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</si>
  <si>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</si>
  <si>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</si>
  <si>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</si>
  <si>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</si>
  <si>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</si>
  <si>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</si>
  <si>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</si>
  <si>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</si>
  <si>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</si>
  <si>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</si>
  <si>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</si>
  <si>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</si>
  <si>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</si>
  <si>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</si>
  <si>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</si>
  <si>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</si>
  <si>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</si>
  <si>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</si>
  <si>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</si>
  <si>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</si>
  <si>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</si>
  <si>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</si>
  <si>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</si>
  <si>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</si>
  <si>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</si>
  <si>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</si>
  <si>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</si>
  <si>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</si>
  <si>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</si>
  <si>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</si>
  <si>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</si>
  <si>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</si>
  <si>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</si>
  <si>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</si>
  <si>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</si>
  <si>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</si>
  <si>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</si>
  <si>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</si>
  <si>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</si>
  <si>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</si>
  <si>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</si>
  <si>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</si>
  <si>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</si>
  <si>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</si>
  <si>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</si>
  <si>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</si>
  <si>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</si>
  <si>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</si>
  <si>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</si>
  <si>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</si>
  <si>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</si>
  <si>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</si>
  <si>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</si>
  <si>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</si>
  <si>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</si>
  <si>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</si>
  <si>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</si>
  <si>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</si>
  <si>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</si>
  <si>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</si>
  <si>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</si>
  <si>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</si>
  <si>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</si>
  <si>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</si>
  <si>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</si>
  <si>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</si>
  <si>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</si>
  <si>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</si>
  <si>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</si>
  <si>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</si>
  <si>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</si>
  <si>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</si>
  <si>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</si>
  <si>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</si>
  <si>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</si>
  <si>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</si>
  <si>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</si>
  <si>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</si>
  <si>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</si>
  <si>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</si>
  <si>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</si>
  <si>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</si>
  <si>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</si>
  <si>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</si>
  <si>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</si>
  <si>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</si>
  <si>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</si>
  <si>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</si>
  <si>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</si>
  <si>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</si>
  <si>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</si>
  <si>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</si>
  <si>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</si>
  <si>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</si>
  <si>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</si>
  <si>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</si>
  <si>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</si>
  <si>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</si>
  <si>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</si>
  <si>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</si>
  <si>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</si>
  <si>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</si>
  <si>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</si>
  <si>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</si>
  <si>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</si>
  <si>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</si>
  <si>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</si>
  <si>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</si>
  <si>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</si>
  <si>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</si>
  <si>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</si>
  <si>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</si>
  <si>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</si>
  <si>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</si>
  <si>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</si>
  <si>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</si>
  <si>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</si>
  <si>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</si>
  <si>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</si>
  <si>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</si>
  <si>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</si>
  <si>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</si>
  <si>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</si>
  <si>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</si>
  <si>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</si>
  <si>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</si>
  <si>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</si>
  <si>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</si>
  <si>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</si>
  <si>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</si>
  <si>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</si>
  <si>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</si>
  <si>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</si>
  <si>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</si>
  <si>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</si>
  <si>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</si>
  <si>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</si>
  <si>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</si>
  <si>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</si>
  <si>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</si>
  <si>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</si>
  <si>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</si>
  <si>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</si>
  <si>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</si>
  <si>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</si>
  <si>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</si>
  <si>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</si>
  <si>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</si>
  <si>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</si>
  <si>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</si>
  <si>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</si>
  <si>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</si>
  <si>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</si>
  <si>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</si>
  <si>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</si>
  <si>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</si>
  <si>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</si>
  <si>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</si>
  <si>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</si>
  <si>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</si>
  <si>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</si>
  <si>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</si>
  <si>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</si>
  <si>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</si>
  <si>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</si>
  <si>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</si>
  <si>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</si>
  <si>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</si>
  <si>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</si>
  <si>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</si>
  <si>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</si>
  <si>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</si>
  <si>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</si>
  <si>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</si>
  <si>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</si>
  <si>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</si>
  <si>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</si>
  <si>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</si>
  <si>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</si>
  <si>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</si>
  <si>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</si>
  <si>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</si>
  <si>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</si>
  <si>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</si>
  <si>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</si>
  <si>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</si>
  <si>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</si>
  <si>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</si>
  <si>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</si>
  <si>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</si>
  <si>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</si>
  <si>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</si>
  <si>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</si>
  <si>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</si>
  <si>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</si>
  <si>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</si>
  <si>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</si>
  <si>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</si>
  <si>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</si>
  <si>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</si>
  <si>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</si>
  <si>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</si>
  <si>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</si>
  <si>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</si>
  <si>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</si>
  <si>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</si>
  <si>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</si>
  <si>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</si>
  <si>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</si>
  <si>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</si>
  <si>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</si>
  <si>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</si>
  <si>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</si>
  <si>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</si>
  <si>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</si>
  <si>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</si>
  <si>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</si>
  <si>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</si>
  <si>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</si>
  <si>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</si>
  <si>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</si>
  <si>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</si>
  <si>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</si>
  <si>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</si>
  <si>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</si>
  <si>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</si>
  <si>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</si>
  <si>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</si>
  <si>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</si>
  <si>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</si>
  <si>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</si>
  <si>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</si>
  <si>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</si>
  <si>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</si>
  <si>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</si>
  <si>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</si>
  <si>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</si>
  <si>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</si>
  <si>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</si>
  <si>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</si>
  <si>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</si>
  <si>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</si>
  <si>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</si>
  <si>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</si>
  <si>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</si>
  <si>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</si>
  <si>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</si>
  <si>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</si>
  <si>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</si>
  <si>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</si>
  <si>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</si>
  <si>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</si>
  <si>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</si>
  <si>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</si>
  <si>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</si>
  <si>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</si>
  <si>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</si>
  <si>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</si>
  <si>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</si>
  <si>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</si>
  <si>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</si>
  <si>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</si>
  <si>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</si>
  <si>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</si>
  <si>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</si>
  <si>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</si>
  <si>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</si>
  <si>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</si>
  <si>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</si>
  <si>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</si>
  <si>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</si>
  <si>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</si>
  <si>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</si>
  <si>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</si>
  <si>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</si>
  <si>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</si>
  <si>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</si>
  <si>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</si>
  <si>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</si>
  <si>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</si>
  <si>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</si>
  <si>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</si>
  <si>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</si>
  <si>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</si>
  <si>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</si>
  <si>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</si>
  <si>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</si>
  <si>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</si>
  <si>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</si>
  <si>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</si>
  <si>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</si>
  <si>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</si>
  <si>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</si>
  <si>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</si>
  <si>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</si>
  <si>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</si>
  <si>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</si>
  <si>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</si>
  <si>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</si>
  <si>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</si>
  <si>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</si>
  <si>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</si>
  <si>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</si>
  <si>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</si>
  <si>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</si>
  <si>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</si>
  <si>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</si>
  <si>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</si>
  <si>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</si>
  <si>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</si>
  <si>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</si>
  <si>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</si>
  <si>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</si>
  <si>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</si>
  <si>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</si>
  <si>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</si>
  <si>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</si>
  <si>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</si>
  <si>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</si>
  <si>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</si>
  <si>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</si>
  <si>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</si>
  <si>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</si>
  <si>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</si>
  <si>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</si>
  <si>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</si>
  <si>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</si>
  <si>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</si>
  <si>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</si>
  <si>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</si>
  <si>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</si>
  <si>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</si>
  <si>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</si>
  <si>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</si>
  <si>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</si>
  <si>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</si>
  <si>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</si>
  <si>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</si>
  <si>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</si>
  <si>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</si>
  <si>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</si>
  <si>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</si>
  <si>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</si>
  <si>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</si>
  <si>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</si>
  <si>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</si>
  <si>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</si>
  <si>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</si>
  <si>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</si>
  <si>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</si>
  <si>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</si>
  <si>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</si>
  <si>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</si>
  <si>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</si>
  <si>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</si>
  <si>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</si>
  <si>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</si>
  <si>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</si>
  <si>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</si>
  <si>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</si>
  <si>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</si>
  <si>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</si>
  <si>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</si>
  <si>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</si>
  <si>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</si>
  <si>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</si>
  <si>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</si>
  <si>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</si>
  <si>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</si>
  <si>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</si>
  <si>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</si>
  <si>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</si>
  <si>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</si>
  <si>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</si>
  <si>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</si>
  <si>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</si>
  <si>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</si>
  <si>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</si>
  <si>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</si>
  <si>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</si>
  <si>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</si>
  <si>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</si>
  <si>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</si>
  <si>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</si>
  <si>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</si>
  <si>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</si>
  <si>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</si>
  <si>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</si>
  <si>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</si>
  <si>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</si>
  <si>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</si>
  <si>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</si>
  <si>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</si>
  <si>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</si>
  <si>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</si>
  <si>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</si>
  <si>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</si>
  <si>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</si>
  <si>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</si>
  <si>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</si>
  <si>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</si>
  <si>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</si>
  <si>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</si>
  <si>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</si>
  <si>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</si>
  <si>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</si>
  <si>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</si>
  <si>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</si>
  <si>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</si>
  <si>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</si>
  <si>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</si>
  <si>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</si>
  <si>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</si>
  <si>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</si>
  <si>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</si>
  <si>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</si>
  <si>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</si>
  <si>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</si>
  <si>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</si>
  <si>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</si>
  <si>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</si>
  <si>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</si>
  <si>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</si>
  <si>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</si>
  <si>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</si>
  <si>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</si>
  <si>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</si>
  <si>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</si>
  <si>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</si>
  <si>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</si>
  <si>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</si>
  <si>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</si>
  <si>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</si>
  <si>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</si>
  <si>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</si>
  <si>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</si>
  <si>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</si>
  <si>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</si>
  <si>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</si>
  <si>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</si>
  <si>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</si>
  <si>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</si>
  <si>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</si>
  <si>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</si>
  <si>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</si>
  <si>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</si>
  <si>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</si>
  <si>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</si>
  <si>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</si>
  <si>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</si>
  <si>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</si>
  <si>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</si>
  <si>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</si>
  <si>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</si>
  <si>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</si>
  <si>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</si>
  <si>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</si>
  <si>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</si>
  <si>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</si>
  <si>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</si>
  <si>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</si>
  <si>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</si>
  <si>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</si>
  <si>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</si>
  <si>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</si>
  <si>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</si>
  <si>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</si>
  <si>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</si>
  <si>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</si>
  <si>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</si>
  <si>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</si>
  <si>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</si>
  <si>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</si>
  <si>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</si>
  <si>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</si>
  <si>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</si>
  <si>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</si>
  <si>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</si>
  <si>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</si>
  <si>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</si>
  <si>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</si>
  <si>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</si>
  <si>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</si>
  <si>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</si>
  <si>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</si>
  <si>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</si>
  <si>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</si>
  <si>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</si>
  <si>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</si>
  <si>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</si>
  <si>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</si>
  <si>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</si>
  <si>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</si>
  <si>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</si>
  <si>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</si>
  <si>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</si>
  <si>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</si>
  <si>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</si>
  <si>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</si>
  <si>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</si>
  <si>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</si>
  <si>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</si>
  <si>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</si>
  <si>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</si>
  <si>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</si>
  <si>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</si>
  <si>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</si>
  <si>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</si>
  <si>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</si>
  <si>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</si>
  <si>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</si>
  <si>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</si>
  <si>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</si>
  <si>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</si>
  <si>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</si>
  <si>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</si>
  <si>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</si>
  <si>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</si>
  <si>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</si>
  <si>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</si>
  <si>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</si>
  <si>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</si>
  <si>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</si>
  <si>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</si>
  <si>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</si>
  <si>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</si>
  <si>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</si>
  <si>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</si>
  <si>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</si>
  <si>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</si>
  <si>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</si>
  <si>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</si>
  <si>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</si>
  <si>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</si>
  <si>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</si>
  <si>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</si>
  <si>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</si>
  <si>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</si>
  <si>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</si>
  <si>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</si>
  <si>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</si>
  <si>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</si>
  <si>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</si>
  <si>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</si>
  <si>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</si>
  <si>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</si>
  <si>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</si>
  <si>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</si>
  <si>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</si>
  <si>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</si>
  <si>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</si>
  <si>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</si>
  <si>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</si>
  <si>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</si>
  <si>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</si>
  <si>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</si>
  <si>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</si>
  <si>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</si>
  <si>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</si>
  <si>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</si>
  <si>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</si>
  <si>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</si>
  <si>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</si>
  <si>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</si>
  <si>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</si>
  <si>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</si>
  <si>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</si>
  <si>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</si>
  <si>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</si>
  <si>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</si>
  <si>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</si>
  <si>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</si>
  <si>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</si>
  <si>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</si>
  <si>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</si>
  <si>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</si>
  <si>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</si>
  <si>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</si>
  <si>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</si>
  <si>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</si>
  <si>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</si>
  <si>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</si>
  <si>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</si>
  <si>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</si>
  <si>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</si>
  <si>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</si>
  <si>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</si>
  <si>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</si>
  <si>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</si>
  <si>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</si>
  <si>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</si>
  <si>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</si>
  <si>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</si>
  <si>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</si>
  <si>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</si>
  <si>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</si>
  <si>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</si>
  <si>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</si>
  <si>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</si>
  <si>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</si>
  <si>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</si>
  <si>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</si>
  <si>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</si>
  <si>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</si>
  <si>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</si>
  <si>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</si>
  <si>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</si>
  <si>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</si>
  <si>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</si>
  <si>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</si>
  <si>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</si>
  <si>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</si>
  <si>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</si>
  <si>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</si>
  <si>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</si>
  <si>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</si>
  <si>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</si>
  <si>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</si>
  <si>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</si>
  <si>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</si>
  <si>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</si>
  <si>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</si>
  <si>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</si>
  <si>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</si>
  <si>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</si>
  <si>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</si>
  <si>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</si>
  <si>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</si>
  <si>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</si>
  <si>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</si>
  <si>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</si>
  <si>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</si>
  <si>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</si>
  <si>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</si>
  <si>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</si>
  <si>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</si>
  <si>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</si>
  <si>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</si>
  <si>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</si>
  <si>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</si>
  <si>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</si>
  <si>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</si>
  <si>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</si>
  <si>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</si>
  <si>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</si>
  <si>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</si>
  <si>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</si>
  <si>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</si>
  <si>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</si>
  <si>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</si>
  <si>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</si>
  <si>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</si>
  <si>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</si>
  <si>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</si>
  <si>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</si>
  <si>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</si>
  <si>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</si>
  <si>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</si>
  <si>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</si>
  <si>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</si>
  <si>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</si>
  <si>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</si>
  <si>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</si>
  <si>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</si>
  <si>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</si>
  <si>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</si>
  <si>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</si>
  <si>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</si>
  <si>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</si>
  <si>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</si>
  <si>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</si>
  <si>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</si>
  <si>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</si>
  <si>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</si>
  <si>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</si>
  <si>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</si>
  <si>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</si>
  <si>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</si>
  <si>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</si>
  <si>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</si>
  <si>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</si>
  <si>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</si>
  <si>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</si>
  <si>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</si>
  <si>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</si>
  <si>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</si>
  <si>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</si>
  <si>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</si>
  <si>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</si>
  <si>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</si>
  <si>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</si>
  <si>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</si>
  <si>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</si>
  <si>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</si>
  <si>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</si>
  <si>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</si>
  <si>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</si>
  <si>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</si>
  <si>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</si>
  <si>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</si>
  <si>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</si>
  <si>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</si>
  <si>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</si>
  <si>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</si>
  <si>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</si>
  <si>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</si>
  <si>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</si>
  <si>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</si>
  <si>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</si>
  <si>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</si>
  <si>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</si>
  <si>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</si>
  <si>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</si>
  <si>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</si>
  <si>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</si>
  <si>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</si>
  <si>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</si>
  <si>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</si>
  <si>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</si>
  <si>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</si>
  <si>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</si>
  <si>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</si>
  <si>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</si>
  <si>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</si>
  <si>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</si>
  <si>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</si>
  <si>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</si>
  <si>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</si>
  <si>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</si>
  <si>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</si>
  <si>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</si>
  <si>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</si>
  <si>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</si>
  <si>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</si>
  <si>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</si>
  <si>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</si>
  <si>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</si>
  <si>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</si>
  <si>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</si>
  <si>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</si>
  <si>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</si>
  <si>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</si>
  <si>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</si>
  <si>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</si>
  <si>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</si>
  <si>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</si>
  <si>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</si>
  <si>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</si>
  <si>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</si>
  <si>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</si>
  <si>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</si>
  <si>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</si>
  <si>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</si>
  <si>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</si>
  <si>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</si>
  <si>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</si>
  <si>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</si>
  <si>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</si>
  <si>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</si>
  <si>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</si>
  <si>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</si>
  <si>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</si>
  <si>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</si>
  <si>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</si>
  <si>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</si>
  <si>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</si>
  <si>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</si>
  <si>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</si>
  <si>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</si>
  <si>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</si>
  <si>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</si>
  <si>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</si>
  <si>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</si>
  <si>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</si>
  <si>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</si>
  <si>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</si>
  <si>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</si>
  <si>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</si>
  <si>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</si>
  <si>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</si>
  <si>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</si>
  <si>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</si>
  <si>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</si>
  <si>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</si>
  <si>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</si>
  <si>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</si>
  <si>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</si>
  <si>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</si>
  <si>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</si>
  <si>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</si>
  <si>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</si>
  <si>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</si>
  <si>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</si>
  <si>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</si>
  <si>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</si>
  <si>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</si>
  <si>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</si>
  <si>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</si>
  <si>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</si>
  <si>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</si>
  <si>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</si>
  <si>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</si>
  <si>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</si>
  <si>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</si>
  <si>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</si>
  <si>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</si>
  <si>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</si>
  <si>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</si>
  <si>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</si>
  <si>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</si>
  <si>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</si>
  <si>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</si>
  <si>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</si>
  <si>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</si>
  <si>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</si>
  <si>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</si>
  <si>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</si>
  <si>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</si>
  <si>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</si>
  <si>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</si>
  <si>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</si>
  <si>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</si>
  <si>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</si>
  <si>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</si>
  <si>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</si>
  <si>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</si>
  <si>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</si>
  <si>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</si>
  <si>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</si>
  <si>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</si>
  <si>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</si>
  <si>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</si>
  <si>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</si>
  <si>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</si>
  <si>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</si>
  <si>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</si>
  <si>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</si>
  <si>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</si>
  <si>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</si>
  <si>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</si>
  <si>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</si>
  <si>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</si>
  <si>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</si>
  <si>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</si>
  <si>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</si>
  <si>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</si>
  <si>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</si>
  <si>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</si>
  <si>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</si>
  <si>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</si>
  <si>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</si>
  <si>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</si>
  <si>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</si>
  <si>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</si>
  <si>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</si>
  <si>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</si>
  <si>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</si>
  <si>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</si>
  <si>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</si>
  <si>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</si>
  <si>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</si>
  <si>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</si>
  <si>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</si>
  <si>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</si>
  <si>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</si>
  <si>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</si>
  <si>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</si>
  <si>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</si>
  <si>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</si>
  <si>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</si>
  <si>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</si>
  <si>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</si>
  <si>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</si>
  <si>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</si>
  <si>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</si>
  <si>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</si>
  <si>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</si>
  <si>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</si>
  <si>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</si>
  <si>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</si>
  <si>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</si>
  <si>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</si>
  <si>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</si>
  <si>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</si>
  <si>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</si>
  <si>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</si>
  <si>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</si>
  <si>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</si>
  <si>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</si>
  <si>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</si>
  <si>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</si>
  <si>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</si>
  <si>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</si>
  <si>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</si>
  <si>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</si>
  <si>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</si>
  <si>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</si>
  <si>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</si>
  <si>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</si>
  <si>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</si>
  <si>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</si>
  <si>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</si>
  <si>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</si>
  <si>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</si>
  <si>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</si>
  <si>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</si>
  <si>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</si>
  <si>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</si>
  <si>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</si>
  <si>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</si>
  <si>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</si>
  <si>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</si>
  <si>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</si>
  <si>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</si>
  <si>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</si>
  <si>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</si>
  <si>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</si>
  <si>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</si>
  <si>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</si>
  <si>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</si>
  <si>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</si>
  <si>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</si>
  <si>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</si>
  <si>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</si>
  <si>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</si>
  <si>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</si>
  <si>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</si>
  <si>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</si>
  <si>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</si>
  <si>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</si>
  <si>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</si>
  <si>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</si>
  <si>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</si>
  <si>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</si>
  <si>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</si>
  <si>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</si>
  <si>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</si>
  <si>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</si>
  <si>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</si>
  <si>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</si>
  <si>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</si>
  <si>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</si>
  <si>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</si>
  <si>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</si>
  <si>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</si>
  <si>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</si>
  <si>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</si>
  <si>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</si>
  <si>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</si>
  <si>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</si>
  <si>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</si>
  <si>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</si>
  <si>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</si>
  <si>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</si>
  <si>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</si>
  <si>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</si>
  <si>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</si>
  <si>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</si>
  <si>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</si>
  <si>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</si>
  <si>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</si>
  <si>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</si>
  <si>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</si>
  <si>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</si>
  <si>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</si>
  <si>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</si>
  <si>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</si>
  <si>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</si>
  <si>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</si>
  <si>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</si>
  <si>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</si>
  <si>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</si>
  <si>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</si>
  <si>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</si>
  <si>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</si>
  <si>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</si>
  <si>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</si>
  <si>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</si>
  <si>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</si>
  <si>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</si>
  <si>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</si>
  <si>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</si>
  <si>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</si>
  <si>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</si>
  <si>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</si>
  <si>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</si>
  <si>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</si>
  <si>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</si>
  <si>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</si>
  <si>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</si>
  <si>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</si>
  <si>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</si>
  <si>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</si>
  <si>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</si>
  <si>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</si>
  <si>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</si>
  <si>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</si>
  <si>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</si>
  <si>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</si>
  <si>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</si>
  <si>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</si>
  <si>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</si>
  <si>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</si>
  <si>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</si>
  <si>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</si>
  <si>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</si>
  <si>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</si>
  <si>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</si>
  <si>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</si>
  <si>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</si>
  <si>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</si>
  <si>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</si>
  <si>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</si>
  <si>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</si>
  <si>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</si>
  <si>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</si>
  <si>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</si>
  <si>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</si>
  <si>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</si>
  <si>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</si>
  <si>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</si>
  <si>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</si>
  <si>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</si>
  <si>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</si>
  <si>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</si>
  <si>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</si>
  <si>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</si>
  <si>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</si>
  <si>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</si>
  <si>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</si>
  <si>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</si>
  <si>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</si>
  <si>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</si>
  <si>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</si>
  <si>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</si>
  <si>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</si>
  <si>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</si>
  <si>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</si>
  <si>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</si>
  <si>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</si>
  <si>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</si>
  <si>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</si>
  <si>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</si>
  <si>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</si>
  <si>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</si>
  <si>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</si>
  <si>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</si>
  <si>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</si>
  <si>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</si>
  <si>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</si>
  <si>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</si>
  <si>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</si>
  <si>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</si>
  <si>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</si>
  <si>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</si>
  <si>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</si>
  <si>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</si>
  <si>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</si>
  <si>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</si>
  <si>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</si>
  <si>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</si>
  <si>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</si>
  <si>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</si>
  <si>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</si>
  <si>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</si>
  <si>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</si>
  <si>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</si>
  <si>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</si>
  <si>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</si>
  <si>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</si>
  <si>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</si>
  <si>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</si>
  <si>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</si>
  <si>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</si>
  <si>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</si>
  <si>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</si>
  <si>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</si>
  <si>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</si>
  <si>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</si>
  <si>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</si>
  <si>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</si>
  <si>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</si>
  <si>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</si>
  <si>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</si>
  <si>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</si>
  <si>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</si>
  <si>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</si>
  <si>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</si>
  <si>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</si>
  <si>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</si>
  <si>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</si>
  <si>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</si>
  <si>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</si>
  <si>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</si>
  <si>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</si>
  <si>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</si>
  <si>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</si>
  <si>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</si>
  <si>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</si>
  <si>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</si>
  <si>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</si>
  <si>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</si>
  <si>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</si>
  <si>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</si>
  <si>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</si>
  <si>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</si>
  <si>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</si>
  <si>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</si>
  <si>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</si>
  <si>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</si>
  <si>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</si>
  <si>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</si>
  <si>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</si>
  <si>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</si>
  <si>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</si>
  <si>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</si>
  <si>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</si>
  <si>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</si>
  <si>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</si>
  <si>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</si>
  <si>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</si>
  <si>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</si>
  <si>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</si>
  <si>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</si>
  <si>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</si>
  <si>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</si>
  <si>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</si>
  <si>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</si>
  <si>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</si>
  <si>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</si>
  <si>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</si>
  <si>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</si>
  <si>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</si>
  <si>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</si>
  <si>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</si>
  <si>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</si>
  <si>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</si>
  <si>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</si>
  <si>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</si>
  <si>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</si>
  <si>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</si>
  <si>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</si>
  <si>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</si>
  <si>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</si>
  <si>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</si>
  <si>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</si>
  <si>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</si>
  <si>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</si>
  <si>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</si>
  <si>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</si>
  <si>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</si>
  <si>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</si>
  <si>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</si>
  <si>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</si>
  <si>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</si>
  <si>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</si>
  <si>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</si>
  <si>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</si>
  <si>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</si>
  <si>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</si>
  <si>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</si>
  <si>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</si>
  <si>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</si>
  <si>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</si>
  <si>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</si>
  <si>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</si>
  <si>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</si>
  <si>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</si>
  <si>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</si>
  <si>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</si>
  <si>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</si>
  <si>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</si>
  <si>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</si>
  <si>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</si>
  <si>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</si>
  <si>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</si>
  <si>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</si>
  <si>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</si>
  <si>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</si>
  <si>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</si>
  <si>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</si>
  <si>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</si>
  <si>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</si>
  <si>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</si>
  <si>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</si>
  <si>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</si>
  <si>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</si>
  <si>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</si>
  <si>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</si>
  <si>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</si>
  <si>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</si>
  <si>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</si>
  <si>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</si>
  <si>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</si>
  <si>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</si>
  <si>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</si>
  <si>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</si>
  <si>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</si>
  <si>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</si>
  <si>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</si>
  <si>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</si>
  <si>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</si>
  <si>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</si>
  <si>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</si>
  <si>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</si>
  <si>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</si>
  <si>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</si>
  <si>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</si>
  <si>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</si>
  <si>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</si>
  <si>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</si>
  <si>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</si>
  <si>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</si>
  <si>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</si>
  <si>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</si>
  <si>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</si>
  <si>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</si>
  <si>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</si>
  <si>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</si>
  <si>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</si>
  <si>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</si>
  <si>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</si>
  <si>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</si>
  <si>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</si>
  <si>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</si>
  <si>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</si>
  <si>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</si>
  <si>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</si>
  <si>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</si>
  <si>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</si>
  <si>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</si>
  <si>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</si>
  <si>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</si>
  <si>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</si>
  <si>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</si>
  <si>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</si>
  <si>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</si>
  <si>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</si>
  <si>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</si>
  <si>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</si>
  <si>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</si>
  <si>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</si>
  <si>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</si>
  <si>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</si>
  <si>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</si>
  <si>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</si>
  <si>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</si>
  <si>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</si>
  <si>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</si>
  <si>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</si>
  <si>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</si>
  <si>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</si>
  <si>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</si>
  <si>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</si>
  <si>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</si>
  <si>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</si>
  <si>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</si>
  <si>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</si>
  <si>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</si>
  <si>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</si>
  <si>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</si>
  <si>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</si>
  <si>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</si>
  <si>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</si>
  <si>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</si>
  <si>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</si>
  <si>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</si>
  <si>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</si>
  <si>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</si>
  <si>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</si>
  <si>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</si>
  <si>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</si>
  <si>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</si>
  <si>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</si>
  <si>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</si>
  <si>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</si>
  <si>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</si>
  <si>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</si>
  <si>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</si>
  <si>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</si>
  <si>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</si>
  <si>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</si>
  <si>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</si>
  <si>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</si>
  <si>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</si>
  <si>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</si>
  <si>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</si>
  <si>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</si>
  <si>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</si>
  <si>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</si>
  <si>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</si>
  <si>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</si>
  <si>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</si>
  <si>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</si>
  <si>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</si>
  <si>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</si>
  <si>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</si>
  <si>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</si>
  <si>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</si>
  <si>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</si>
  <si>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</si>
  <si>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</si>
  <si>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</si>
  <si>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</si>
  <si>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</si>
  <si>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</si>
  <si>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</si>
  <si>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</si>
  <si>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</si>
  <si>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</si>
  <si>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</si>
  <si>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</si>
  <si>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</si>
  <si>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</si>
  <si>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</si>
  <si>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40 Mins</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</si>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</sst>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286.83032824074326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6.3350157407403458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9.0038888891285751E-2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45949.778754166669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45949.778754166669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45949.778754166669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45949.778754166669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45949.778754166669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45949.778754166669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45949.778754166669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45949.778754166669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45949.778754166669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45949.778754166669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45949.778754166669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45949.778754166669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45949.778754166669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45949.778754166669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45949.778754166669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45949.778754166669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45949.778754166669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45949.778754166669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45949.778754166669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45949.778754166669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45949.778754166669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45949.778754166669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45949.778754166669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45949.778754166669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45949.778754166669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45949.778754166669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45949.778754166669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45949.778754166669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45949.778754166669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45949.778754166669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45949.778754166669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45949.778754166669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45949.778754166669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45949.778754166669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45949.778754166669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45949.778754166669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45949.778754166669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45949.778754166669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45949.778754166669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45949.778754166669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45949.778754166669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45949.778754166669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45949.778754166669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45949.778754166669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45949.778754166669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45949.778754166669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45949.778754166669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45949.778754166669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45949.778754166669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45949.778754166669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45949.778754166669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45949.778754166669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45949.778754166669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45949.778754166669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45949.778754166669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45949.778754166669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45949.778754166669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45949.778754166669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45949.778754166669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45949.778754166669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45949.778754166669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45949.778754166669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45949.778754166669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45949.778754166669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45949.778754166669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45949.778754166669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45949.778754166669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45949.778754166669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45949.778754166669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45949.778754166669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45949.778754166669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45949.778754166669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45949.778754166669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45949.778754166669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45949.778754166669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45949.778754166669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45949.778754166669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45949.778754166669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45949.778754166669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45949.778754166669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45949.778754166669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45949.778754166669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45949.778754166669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45949.778754166669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45949.778754166669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45949.778754166669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45949.778754166669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45949.778754166669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45949.778754166669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45949.778754166669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45949.778754166669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45949.778754166669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45949.778754166669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45949.778754166669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45949.778754166669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45949.778754166669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45949.778754166669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45949.778754166669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45949.778754166669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143.05167083333799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124.77891620370792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5.2829787037044298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45949.778754166669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45949.778754166669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45949.778754166669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45949.778754166669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45949.778754166669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45949.778754166669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45949.778754166669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45949.778754166669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45949.778754166669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45949.778754166669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45949.778754166669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45949.778754166669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45949.778754166669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45949.778754166669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45949.778754166669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45949.778754166669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45949.778754166669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45949.778754166669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45949.778754166669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45949.778754166669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45949.778754166669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45949.778754166669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45949.778754166669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45949.778754166669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45949.778754166669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45949.778754166669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45949.778754166669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45949.778754166669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45949.778754166669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45949.778754166669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45949.778754166669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45949.778754166669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45949.778754166669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45949.778754166669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45949.778754166669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45949.778754166669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45949.778754166669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45949.778754166669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45949.778754166669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45949.778754166669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45949.778754166669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45949.778754166669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45949.778754166669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45949.778754166669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45949.778754166669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45949.778754166669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45949.778754166669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45949.778754166669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45949.778754166669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45949.778754166669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45949.778754166669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45949.778754166669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45949.778754166669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45949.778754166669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45949.778754166669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45949.778754166669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45949.778754166669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45949.778754166669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45949.778754166669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45949.778754166669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45949.778754166669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45949.778754166669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45949.778754166669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45949.778754166669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45949.778754166669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45949.778754166669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45949.778754166669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45949.778754166669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45949.778754166669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45949.778754166669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45949.778754166669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45949.778754166669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45949.778754166669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45949.778754166669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45949.778754166669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45949.778754166669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45949.778754166669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45949.778754166669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45949.778754166669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45949.778754166669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45949.778754166669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45949.778754166669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45949.778754166669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45949.778754166669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45949.778754166669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45949.778754166669</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45949.778754166669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45949.778754166669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45949.778754166669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45949.778754166669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45949.778754166669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45949.778754166669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45949.778754166669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45949.778754166669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45949.778754166669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45949.778754166669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45949.778754166669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45949.778754166669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45949.778754166669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45949.778754166669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45949.778754166669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45949.778754166669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45949.778754166669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45949.778754166669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45949.778754166669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45949.778754166669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45949.778754166669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45949.778754166669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45949.778754166669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45949.778754166669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45949.778754166669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45949.778754166669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45949.778754166669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45949.778754166669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45949.778754166669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45949.778754166669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45949.778754166669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45949.778754166669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45949.778754166669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45949.778754166669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45949.778754166669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45949.778754166669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45949.778754166669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45949.778754166669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45949.778754166669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45949.778754166669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45949.778754166669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45949.778754166669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45949.778754166669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45949.778754166669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45949.778754166669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45949.778754166669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45949.778754166669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45949.778754166669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45949.778754166669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45949.778754166669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45949.778754166669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45949.778754166669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45949.778754166669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45949.778754166669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45949.778754166669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45949.778754166669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45949.778754166669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45949.778754166669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45949.778754166669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45949.778754166669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45949.778754166669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45949.778754166669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45949.778754166669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45949.778754166669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45949.778754166669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45949.778754166669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45949.778754166669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45949.778754166669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45949.778754166669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45949.778754166669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45949.778754166669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45949.778754166669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45949.778754166669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45949.778754166669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45949.778754166669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45949.778754166669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45949.778754166669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45949.778754166669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45949.778754166669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45949.778754166669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45949.778754166669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45949.778754166669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45949.778754166669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45949.778754166669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45949.778754166669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45949.778754166669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45949.778754166669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45949.778754166669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45949.778754166669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45949.778754166669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45949.778754166669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45949.778754166669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45949.778754166669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45949.778754166669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45949.778754166669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45949.778754166669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45949.778754166669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45949.778754166669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45949.778754166669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45949.778754166669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45949.778754166669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45949.778754166669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45949.778754166669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45949.778754166669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45949.778754166669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45949.778754166669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45949.778754166669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45949.778754166669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45949.778754166669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45949.778754166669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45949.778754166669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45949.778754166669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45949.778754166669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45949.778754166669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45949.778754166669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45949.778754166669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45949.778754166669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45949.778754166669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45949.778754166669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45949.778754166669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45949.778754166669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45949.778754166669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45949.778754166669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45949.778754166669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45949.778754166669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45949.778754166669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45949.778754166669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45949.778754166669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45949.778754166669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45949.778754166669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45949.778754166669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45949.778754166669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45949.778754166669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45949.778754166669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45949.778754166669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45949.778754166669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45949.778754166669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45949.778754166669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45949.778754166669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45949.778754166669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45949.778754166669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45949.778754166669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45949.778754166669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45949.778754166669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45949.778754166669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45949.778754166669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45949.778754166669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45949.778754166669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45949.778754166669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45949.778754166669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45949.778754166669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45949.778754166669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45949.778754166669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45949.778754166669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45949.778754166669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45949.778754166669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45949.778754166669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45949.778754166669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45949.778754166669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45949.778754166669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45949.778754166669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45949.778754166669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45949.778754166669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45949.778754166669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45949.778754166669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45949.778754166669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45949.778754166669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45949.778754166669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45949.778754166669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45949.778754166669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45949.778754166669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45949.778754166669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45949.778754166669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45949.778754166669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45949.778754166669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45949.778754166669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45949.778754166669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45949.778754166669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45949.778754166669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45949.778754166669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45949.778754166669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45949.778754166669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45949.778754166669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45949.778754166669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45949.778754166669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45949.778754166669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45949.778754166669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45949.778754166669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45949.778754166669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45949.778754166669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45949.778754166669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45949.778754166669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45949.778754166669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45949.778754166669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45949.778754166669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45949.778754166669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45949.778754166669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45949.778754166669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45949.778754166669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45949.778754166669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45949.778754166669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45949.778754166669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45949.778754166669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45949.778754166669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45949.778754166669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45949.778754166669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45949.778754166669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45949.778754166669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45949.778754166669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45949.778754166669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45949.778754166669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45949.778754166669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45949.778754166669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45949.778754166669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45949.778754166669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45949.778754166669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45949.778754166669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45949.778754166669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45949.778754166669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45949.778754166669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45949.778754166669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45949.778754166669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45949.778754166669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45949.778754166669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45949.778754166669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45949.778754166669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45949.778754166669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45949.778754166669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45949.778754166669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45949.778754166669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45949.778754166669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45949.778754166669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45949.778754166669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45949.778754166669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45949.778754166669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45949.778754166669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45949.778754166669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45949.778754166669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45949.778754166669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45949.778754166669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45949.778754166669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45949.778754166669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45949.778754166669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45949.778754166669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45949.778754166669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45949.778754166669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45949.778754166669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45949.778754166669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45949.778754166669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45949.778754166669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45949.778754166669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45949.778754166669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45949.778754166669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45949.778754166669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45949.778754166669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45949.778754166669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45949.778754166669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45949.778754166669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45949.778754166669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45949.778754166669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45949.778754166669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45949.778754166669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45949.778754166669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45949.778754166669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45949.778754166669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45949.778754166669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45949.778754166669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45949.778754166669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45949.778754166669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45949.778754166669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45949.778754166669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45949.778754166669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45949.778754166669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45949.778754166669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45949.778754166669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45949.778754166669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45949.778754166669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45949.778754166669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45949.778754166669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45949.778754166669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45949.778754166669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45949.778754166669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45949.778754166669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45949.778754166669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45949.778754166669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45949.778754166669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45949.778754166669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45949.778754166669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45949.778754166669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45949.778754166669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45949.778754166669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45949.778754166669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45949.778754166669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45949.778754166669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45949.778754166669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45949.778754166669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45949.778754166669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45949.778754166669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45949.778754166669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45949.778754166669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45949.778754166669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45949.778754166669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45949.778754166669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45949.778754166669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45949.778754166669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45949.778754166669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45949.778754166669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45949.778754166669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45949.778754166669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45949.778754166669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45949.778754166669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45949.778754166669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45949.778754166669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45949.778754166669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45949.778754166669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45949.778754166669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45949.778754166669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45949.778754166669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45949.778754166669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45949.778754166669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45949.778754166669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45949.778754166669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45949.778754166669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45949.778754166669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45949.778754166669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45949.778754166669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45949.778754166669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45949.778754166669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45949.778754166669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45949.778754166669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45949.778754166669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45949.778754166669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45949.778754166669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45949.778754166669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45949.778754166669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45949.778754166669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45949.778754166669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45949.778754166669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45949.778754166669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45949.778754166669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45949.778754166669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45949.778754166669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45949.778754166669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45949.778754166669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45949.778754166669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45949.778754166669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45949.778754166669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45949.778754166669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45949.778754166669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45949.778754166669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45949.778754166669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45949.778754166669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45949.778754166669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45949.778754166669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45949.778754166669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45949.778754166669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45949.778754166669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45949.778754166669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45949.778754166669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45949.778754166669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45949.778754166669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45949.778754166669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45949.778754166669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45949.778754166669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45949.778754166669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45949.778754166669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45949.778754166669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45949.778754166669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45949.778754166669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45949.778754166669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45949.778754166669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45949.778754166669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45949.778754166669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45949.778754166669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45949.778754166669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45949.778754166669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45949.778754166669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45949.778754166669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45949.778754166669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45949.778754166669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45949.778754166669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45949.778754166669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45949.778754166669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45949.778754166669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45949.778754166669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45949.778754166669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45949.778754166669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45949.778754166669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45949.778754166669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45949.778754166669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45949.778754166669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45949.778754166669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45949.778754166669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45949.778754166669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45949.778754166669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45949.778754166669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45949.778754166669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45949.778754166669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45949.778754166669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45949.778754166669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45949.778754166669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45949.778754166669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45949.778754166669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45949.778754166669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45949.778754166669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45949.778754166669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45949.778754166669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45949.778754166669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45949.778754166669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45949.778754166669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45949.778754166669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45949.778754166669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45949.778754166669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45949.778754166669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45949.778754166669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45949.778754166669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45949.778754166669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45949.778754166669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45949.778754166669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45949.778754166669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45949.778754166669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45949.778754166669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45949.778754166669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45949.778754166669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45949.778754166669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45949.778754166669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45949.778754166669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45949.778754166669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45949.778754166669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45949.778754166669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45949.778754166669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45949.778754166669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45949.778754166669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45949.778754166669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45949.778754166669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45949.778754166669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45949.778754166669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45949.778754166669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45949.778754166669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45949.778754166669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45949.778754166669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45949.778754166669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45949.778754166669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45949.778754166669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45949.778754166669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45949.778754166669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45949.778754166669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45949.778754166669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45949.778754166669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45949.778754166669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45949.778754166669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45949.778754166669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45949.778754166669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45949.778754166669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45949.778754166669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45949.778754166669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45949.778754166669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45949.778754166669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45949.778754166669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45949.778754166669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45949.778754166669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45949.778754166669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45949.778754166669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45949.778754166669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45949.778754166669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45949.778754166669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45949.778754166669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45949.778754166669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45949.778754166669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45949.778754166669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45949.778754166669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45949.778754166669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45949.778754166669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45949.778754166669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45949.778754166669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45949.778754166669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45949.778754166669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45949.778754166669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45949.778754166669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45949.778754166669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45949.778754166669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45949.778754166669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45949.778754166669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45949.778754166669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45949.778754166669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45949.778754166669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45949.778754166669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45949.778754166669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45949.778754166669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45949.778754166669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45949.778754166669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45949.778754166669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45949.778754166669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45949.778754166669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45949.778754166669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45949.778754166669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45949.778754166669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45949.778754166669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45949.778754166669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45949.778754166669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45949.778754166669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45949.778754166669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45949.778754166669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45949.778754166669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45949.778754166669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45949.778754166669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45949.778754166669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45949.778754166669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45949.778754166669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45949.778754166669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45949.778754166669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45949.778754166669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45949.778754166669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45949.778754166669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45949.778754166669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45949.778754166669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45949.778754166669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45949.778754166669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45949.778754166669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45949.778754166669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45949.778754166669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45949.778754166669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45949.778754166669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45949.778754166669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45949.778754166669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45949.778754166669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45949.778754166669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45949.778754166669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45949.778754166669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45949.778754166669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45949.778754166669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45949.778754166669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45949.778754166669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45949.778754166669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45949.778754166669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45949.778754166669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45949.778754166669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45949.778754166669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45949.778754166669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45949.778754166669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45949.778754166669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45949.778754166669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45949.778754166669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45949.778754166669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45949.778754166669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45949.778754166669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45949.778754166669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45949.778754166669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45949.778754166669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45949.778754166669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45949.778754166669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45949.778754166669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45949.778754166669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45949.778754166669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45949.778754166669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45949.778754166669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45949.778754166669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45949.778754166669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45949.778754166669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45949.778754166669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45949.778754166669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45949.778754166669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45949.778754166669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45949.778754166669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45949.778754166669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45949.778754166669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45949.778754166669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45949.778754166669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45949.778754166669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45949.778754166669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45949.778754166669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45949.778754166669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45949.778754166669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45949.778754166669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45949.778754166669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45949.778754166669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45949.778754166669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45949.778754166669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45949.778754166669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45949.778754166669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45949.778754166669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45949.778754166669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45949.778754166669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45949.778754166669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45949.778754166669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45949.778754166669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45949.778754166669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45949.778754166669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45949.778754166669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45949.778754166669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45949.778754166669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45949.778754166669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45949.778754166669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45949.778754166669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45949.778754166669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45949.778754166669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45949.778754166669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45949.778754166669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45949.778754166669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45949.778754166669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45949.778754166669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45949.778754166669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45949.778754166669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45949.778754166669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45949.778754166669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45949.778754166669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45949.778754166669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45949.778754166669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45949.778754166669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45949.778754166669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45949.778754166669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45949.778754166669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45949.778754166669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45949.778754166669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45949.778754166669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45949.778754166669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45949.778754166669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45949.778754166669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45949.778754166669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45949.778754166669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45949.778754166669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45949.778754166669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45949.778754166669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45949.778754166669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45949.778754166669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45949.778754166669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45949.778754166669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45949.778754166669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45949.778754166669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45949.778754166669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45949.778754166669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45949.778754166669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45949.778754166669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45949.778754166669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45949.778754166669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45949.778754166669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45949.778754166669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45949.778754166669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45949.778754166669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45949.778754166669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45949.778754166669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45949.778754166669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45949.778754166669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45949.778754166669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45949.778754166669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45949.778754166669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45949.778754166669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45949.778754166669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45949.778754166669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45949.778754166669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45949.778754166669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45949.778754166669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45949.778754166669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45949.778754166669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45949.778754166669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45949.778754166669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45949.778754166669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45949.778754166669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45949.778754166669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45949.778754166669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45949.778754166669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45949.778754166669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45949.778754166669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45949.778754166669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45949.778754166669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45949.778754166669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45949.778754166669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45949.778754166669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45949.778754166669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45949.778754166669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45949.778754166669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45949.778754166669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45949.778754166669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45949.778754166669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45949.778754166669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45949.778754166669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45949.778754166669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45949.778754166669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45949.778754166669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45949.778754166669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45949.778754166669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45949.778754166669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45949.778754166669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45949.778754166669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45949.778754166669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45949.778754166669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45949.778754166669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45949.778754166669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45949.778754166669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45949.778754166669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45949.778754166669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45949.778754166669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45949.778754166669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45949.778754166669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45949.778754166669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45949.778754166669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45949.778754166669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45949.778754166669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45949.778754166669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45949.778754166669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45949.778754166669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45949.778754166669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45949.778754166669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45949.778754166669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45949.778754166669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45949.778754166669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45949.778754166669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45949.778754166669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45949.778754166669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45949.778754166669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45949.778754166669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45949.778754166669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45949.778754166669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45949.778754166669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45949.778754166669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45949.778754166669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45949.778754166669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45949.778754166669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45949.778754166669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45949.778754166669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45949.778754166669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45949.778754166669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45949.778754166669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45949.778754166669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45949.778754166669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45949.778754166669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45949.778754166669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45949.778754166669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45949.778754166669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45949.778754166669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45949.778754166669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45949.778754166669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45949.778754166669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45949.778754166669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45949.778754166669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45949.778754166669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45949.778754166669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45949.778754166669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45949.778754166669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45949.778754166669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45949.778754166669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45949.778754166669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45949.778754166669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45949.778754166669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45949.778754166669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45949.778754166669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45949.778754166669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45949.778754166669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45949.778754166669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45949.778754166669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45949.778754166669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45949.778754166669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45949.778754166669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45949.778754166669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45949.778754166669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45949.778754166669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45949.778754166669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45949.778754166669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45949.778754166669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45949.778754166669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45949.778754166669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45949.778754166669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45949.778754166669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45949.778754166669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45949.778754166669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45949.778754166669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45949.778754166669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45949.778754166669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45949.778754166669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45949.778754166669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45949.778754166669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45949.778754166669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45949.778754166669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45949.778754166669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45949.778754166669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45949.778754166669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45949.778754166669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45949.778754166669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45949.778754166669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45949.778754166669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45949.778754166669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45949.778754166669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45949.778754166669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45949.778754166669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45949.778754166669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45949.778754166669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45949.778754166669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45949.778754166669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45949.778754166669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45949.778754166669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45949.778754166669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45949.778754166669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45949.778754166669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45949.778754166669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45949.778754166669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45949.778754166669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45949.778754166669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45949.778754166669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45949.778754166669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45949.778754166669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45949.778754166669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45949.778754166669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45949.778754166669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45949.778754166669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45949.778754166669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45949.778754166669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45949.778754166669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45949.778754166669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45949.778754166669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45949.778754166669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45949.778754166669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45949.778754166669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45949.778754166669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45949.778754166669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45949.778754166669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45949.778754166669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45949.778754166669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45949.778754166669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45949.778754166669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45949.778754166669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45949.778754166669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45949.778754166669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45949.778754166669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45949.778754166669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45949.778754166669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45949.778754166669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45949.778754166669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45949.778754166669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45949.778754166669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45949.778754166669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45949.778754166669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45949.778754166669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45949.778754166669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45949.778754166669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45949.778754166669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45949.778754166669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45949.778754166669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45949.778754166669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45949.778754166669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45949.778754166669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45949.778754166669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45949.778754166669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45949.778754166669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45949.778754166669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45949.778754166669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45949.778754166669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45949.778754166669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45949.778754166669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45949.778754166669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45949.778754166669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45949.778754166669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45949.778754166669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45949.778754166669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45949.778754166669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45949.778754166669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45949.778754166669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45949.778754166669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45949.778754166669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45949.778754166669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45949.778754166669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45949.778754166669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45949.778754166669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45949.778754166669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45949.778754166669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45949.778754166669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45949.778754166669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45949.778754166669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45949.778754166669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45949.778754166669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45949.778754166669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45949.778754166669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45949.778754166669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45949.778754166669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45949.778754166669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45949.778754166669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45949.778754166669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45949.778754166669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45949.778754166669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45949.778754166669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45949.778754166669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45949.778754166669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45949.778754166669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45949.778754166669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45949.778754166669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45949.778754166669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45949.778754166669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45949.778754166669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45949.778754166669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45949.778754166669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45949.778754166669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45949.778754166669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45949.778754166669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45949.778754166669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45949.778754166669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45949.778754166669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45949.778754166669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45949.778754166669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45949.778754166669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45949.778754166669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45949.778754166669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45949.778754166669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45949.778754166669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45949.778754166669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45949.778754166669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45949.778754166669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45949.778754166669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45949.778754166669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45949.778754166669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45949.778754166669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45949.778754166669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45949.778754166669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45949.778754166669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45949.778754166669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45949.778754166669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45949.778754166669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45949.778754166669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45949.778754166669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45949.778754166669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45949.778754166669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45949.778754166669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45949.778754166669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45949.778754166669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45949.778754166669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45949.778754166669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45949.778754166669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45949.778754166669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45949.778754166669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45949.778754166669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45949.778754166669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45949.778754166669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45949.778754166669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45949.778754166669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45949.778754166669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45949.778754166669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45949.778754166669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45949.778754166669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45949.778754166669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45949.778754166669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45949.778754166669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45949.778754166669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45949.778754166669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45949.778754166669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45949.778754166669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45949.778754166669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45949.778754166669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45949.778754166669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45949.778754166669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45949.778754166669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45949.778754166669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45949.778754166669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45949.778754166669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45949.778754166669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45949.778754166669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45949.778754166669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45949.778754166669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45949.778754166669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45949.778754166669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45949.778754166669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45949.778754166669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45949.778754166669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45949.778754166669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45949.778754166669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45949.778754166669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45949.778754166669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45949.778754166669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45949.778754166669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45949.778754166669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45949.778754166669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45949.778754166669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45949.778754166669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45949.778754166669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45949.778754166669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45949.778754166669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45949.778754166669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45949.778754166669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45949.778754166669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45949.778754166669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45949.778754166669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45949.778754166669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45949.778754166669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45949.778754166669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45949.778754166669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45949.778754166669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45949.778754166669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45949.778754166669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45949.778754166669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45949.778754166669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45949.778754166669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45949.778754166669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45949.778754166669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45949.778754166669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45949.778754166669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45949.778754166669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45949.778754166669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45949.778754166669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45949.778754166669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45949.778754166669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45949.778754166669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45949.778754166669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45949.778754166669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45949.778754166669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45949.778754166669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45949.778754166669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45949.778754166669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45949.778754166669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45949.778754166669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45949.778754166669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45949.778754166669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45949.778754166669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45949.778754166669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45949.778754166669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45949.778754166669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45949.778754166669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45949.778754166669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45949.778754166669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45949.778754166669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45949.778754166669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45949.778754166669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45949.778754166669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45949.778754166669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45949.778754166669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45949.778754166669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45949.778754166669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45949.778754166669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45949.778754166669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45949.778754166669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45949.778754166669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45949.778754166669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45949.778754166669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45949.778754166669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45949.778754166669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45949.778754166669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45949.778754166669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45949.778754166669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45949.778754166669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45949.778754166669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45949.778754166669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45949.778754166669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45949.778754166669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45949.778754166669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45949.778754166669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45949.778754166669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45949.778754166669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45949.778754166669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45949.778754166669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45949.778754166669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45949.778754166669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45949.778754166669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45949.778754166669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45949.778754166669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45949.778754166669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45949.778754166669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45949.778754166669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45949.778754166669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45949.778754166669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45949.778754166669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45949.778754166669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45949.778754166669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45949.778754166669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45949.778754166669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45949.778754166669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45949.778754166669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45949.778754166669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45949.778754166669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45949.778754166669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45949.778754166669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45949.778754166669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45949.778754166669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45949.778754166669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45949.778754166669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45949.778754166669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45949.778754166669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45949.778754166669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45949.778754166669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45949.778754166669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45949.778754166669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45949.778754166669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45949.778754166669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45949.778754166669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45949.778754166669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45949.778754166669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45949.778754166669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45949.778754166669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45949.778754166669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45949.778754166669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45949.778754166669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45949.778754166669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45949.778754166669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45949.778754166669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45949.778754166669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45949.778754166669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45949.778754166669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45949.778754166669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45949.778754166669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45949.778754166669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45949.778754166669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45949.778754166669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45949.778754166669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45949.778754166669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45949.778754166669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45949.778754166669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45949.778754166669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45949.778754166669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45949.778754166669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45949.778754166669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45949.778754166669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45949.778754166669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45949.778754166669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45949.778754166669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45949.778754166669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45949.778754166669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45949.778754166669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45949.778754166669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45949.778754166669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45949.778754166669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45949.778754166669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45949.778754166669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45949.778754166669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45949.778754166669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45949.778754166669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45949.778754166669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45949.778754166669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45949.778754166669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45949.778754166669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45949.778754166669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45949.778754166669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45949.778754166669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45949.778754166669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45949.778754166669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45949.778754166669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45949.778754166669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45949.778754166669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45949.778754166669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45949.778754166669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45949.778754166669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45949.778754166669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45949.778754166669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45949.778754166669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45949.778754166669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45949.778754166669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45949.778754166669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45949.778754166669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45949.778754166669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45949.778754166669</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246.29803657407319</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45949.778754166669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45949.778754166669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45949.778754166669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45949.778754166669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45949.778754166669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45949.778754166669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45949.778754166669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45949.778754166669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45949.778754166669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45949.778754166669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45949.778754166669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45949.778754166669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45949.778754166669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45949.778754166669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45949.778754166669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45949.778754166669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45949.778754166669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45949.778754166669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45949.778754166669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45949.778754166669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45949.778754166669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45949.778754166669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45949.778754166669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45949.778754166669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45949.778754166669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45949.778754166669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45949.778754166669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45949.778754166669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45949.778754166669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45949.778754166669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45949.778754166669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45949.778754166669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45949.778754166669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45949.778754166669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45949.778754166669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45949.778754166669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45949.778754166669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45949.778754166669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45949.778754166669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45949.778754166669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45949.778754166669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45949.778754166669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45949.778754166669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45949.778754166669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45949.778754166669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45949.778754166669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45949.778754166669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45949.778754166669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45949.778754166669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45949.778754166669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45949.778754166669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45949.778754166669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45949.778754166669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45949.778754166669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45949.778754166669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45949.778754166669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45949.778754166669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45949.778754166669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45949.778754166669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45949.778754166669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45949.778754166669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45949.778754166669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45949.778754166669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45949.778754166669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45949.778754166669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45949.778754166669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45949.778754166669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45949.778754166669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45949.778754166669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45949.778754166669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45949.778754166669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45949.778754166669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45949.778754166669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45949.778754166669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45949.778754166669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45949.778754166669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45949.778754166669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45949.778754166669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45949.778754166669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45949.778754166669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45949.778754166669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45949.778754166669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45949.778754166669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45949.778754166669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45949.778754166669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45949.778754166669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45949.778754166669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45949.778754166669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45949.778754166669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45949.778754166669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45949.778754166669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45949.778754166669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45949.778754166669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45949.778754166669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45949.778754166669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45949.778754166669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45949.778754166669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45949.778754166669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45949.778754166669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45949.778754166669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45949.778754166669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45949.778754166669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45949.778754166669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45949.778754166669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45949.778754166669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45949.778754166669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45949.778754166669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45949.778754166669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45949.778754166669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45949.778754166669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45949.778754166669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45949.778754166669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45949.778754166669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45949.778754166669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45949.778754166669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45949.778754166669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45949.778754166669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45949.778754166669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45949.778754166669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45949.778754166669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45949.778754166669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45949.778754166669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45949.778754166669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45949.778754166669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45949.778754166669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45949.778754166669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45949.778754166669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45949.778754166669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45949.778754166669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45949.778754166669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45949.778754166669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45949.778754166669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45949.778754166669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45949.778754166669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45949.778754166669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45949.778754166669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45949.778754166669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45949.778754166669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45949.778754166669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45949.778754166669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45949.778754166669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45949.778754166669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45949.778754166669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45949.778754166669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45949.778754166669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45949.778754166669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45949.778754166669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45949.778754166669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45949.778754166669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45949.778754166669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45949.778754166669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45949.778754166669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45949.778754166669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45949.778754166669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45949.778754166669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45949.778754166669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45949.778754166669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45949.778754166669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45949.778754166669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45949.778754166669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45949.778754166669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45949.778754166669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45949.778754166669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45949.778754166669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45949.778754166669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45949.778754166669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45949.778754166669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45949.778754166669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45949.778754166669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45949.778754166669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45949.778754166669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45949.778754166669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45949.778754166669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45949.778754166669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45949.778754166669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45949.778754166669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45949.778754166669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45949.778754166669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45949.778754166669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45949.778754166669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45949.778754166669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45949.778754166669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45949.778754166669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45949.778754166669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45949.778754166669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45949.778754166669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45949.778754166669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45949.778754166669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45949.778754166669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45949.778754166669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45949.778754166669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45949.778754166669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45949.778754166669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45949.778754166669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45949.778754166669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45949.778754166669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45949.778754166669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45949.778754166669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45949.778754166669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45949.778754166669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45949.778754166669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45949.778754166669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45949.778754166669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45949.778754166669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45949.778754166669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45949.778754166669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45949.778754166669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45949.778754166669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45949.778754166669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45949.778754166669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45949.778754166669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45949.778754166669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45949.778754166669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45949.778754166669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45949.778754166669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45949.778754166669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45949.778754166669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45949.778754166669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45949.778754166669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45949.778754166669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45949.778754166669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45949.778754166669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45949.778754166669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45949.778754166669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45949.778754166669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45949.778754166669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45949.778754166669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45949.778754166669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45949.778754166669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45949.778754166669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45949.778754166669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45949.778754166669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45949.778754166669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45949.778754166669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45949.778754166669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45949.778754166669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45949.778754166669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45949.778754166669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45949.778754166669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45949.778754166669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45949.778754166669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45949.778754166669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45949.778754166669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45949.778754166669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45949.778754166669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45949.778754166669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45949.778754166669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45949.778754166669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45949.778754166669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45949.778754166669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45949.778754166669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45949.778754166669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45949.778754166669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45949.778754166669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45949.778754166669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45949.778754166669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45949.778754166669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45949.778754166669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45949.778754166669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45949.778754166669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45949.778754166669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45949.778754166669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45949.778754166669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45949.778754166669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45949.778754166669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45949.778754166669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45949.778754166669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45949.778754166669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45949.778754166669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45949.778754166669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45949.778754166669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45949.778754166669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45949.778754166669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45949.778754166669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45949.778754166669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45949.778754166669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45949.778754166669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45949.778754166669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45949.778754166669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45949.778754166669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45949.778754166669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45949.778754166669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45949.778754166669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45949.778754166669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45949.778754166669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45949.778754166669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45949.778754166669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45949.778754166669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45949.778754166669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45949.778754166669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45949.778754166669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45949.778754166669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45949.778754166669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45949.778754166669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45949.778754166669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45949.778754166669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45949.778754166669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45949.778754166669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45949.778754166669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45949.778754166669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45949.778754166669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45949.778754166669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45949.778754166669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45949.778754166669</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45949.778754166669</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57.946693981481076</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23.58987685185275</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5.0071800925943535</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1.1176430555569823</v>
      </c>
      <c r="H5" s="164">
        <v>45948.661111111112</v>
      </c>
      <c r="I5" s="163" t="str">
        <f>IFERROR(VLOOKUP(D5,DB!A:F,6,0),"")</f>
        <v>SCECO</v>
      </c>
      <c r="J5" s="163" t="str">
        <f>IFERROR(VLOOKUP(D5,DB!A:G,7,0),"")</f>
        <v>Dead</v>
      </c>
      <c r="K5" s="163" t="s">
        <v>39065</v>
      </c>
      <c r="L5" s="163" t="str">
        <f>IFERROR(VLOOKUP(D5,DB!A:I,9,0),"")</f>
        <v>Latis</v>
      </c>
    </row>
    <row r="6" spans="1:13" ht="15">
      <c r="A6" s="163" t="s">
        <v>39066</v>
      </c>
      <c r="B6" s="163" t="str">
        <f>IFERROR(VLOOKUP(D6,DB!A:K,11,0),"")</f>
        <v>R5</v>
      </c>
      <c r="C6" s="163">
        <v>3</v>
      </c>
      <c r="D6" s="163" t="s">
        <v>30808</v>
      </c>
      <c r="E6" s="163" t="s">
        <v>38964</v>
      </c>
      <c r="F6" s="164">
        <v>45949.770914351851</v>
      </c>
      <c r="G6" s="165">
        <f ca="1">IFERROR(NOW()-F6,"")</f>
        <v>7.8398148179985583E-3</v>
      </c>
      <c r="H6" s="164">
        <v>45949.756331018521</v>
      </c>
      <c r="I6" s="163" t="str">
        <f>IFERROR(VLOOKUP(D6,DB!A:F,6,0),"")</f>
        <v>SCECO</v>
      </c>
      <c r="J6" s="163" t="str">
        <f>IFERROR(VLOOKUP(D6,DB!A:G,7,0),"")</f>
        <v>Vandalized</v>
      </c>
      <c r="K6" s="163" t="s">
        <v>39067</v>
      </c>
      <c r="L6" s="163" t="str">
        <f>IFERROR(VLOOKUP(D6,DB!A:I,9,0),"")</f>
        <v>Latis</v>
      </c>
    </row>
    <row r="7" spans="1:13" ht="15">
      <c r="A7" s="163"/>
      <c r="B7" s="163" t="str">
        <f>IFERROR(VLOOKUP(D7,DB!A:K,11,0),"")</f>
        <v/>
      </c>
      <c r="C7" s="163"/>
      <c r="D7" s="163"/>
      <c r="E7" s="163"/>
      <c r="F7" s="164"/>
      <c r="G7" s="165">
        <f ca="1">IFERROR(NOW()-F7,"")</f>
        <v>45949.778754166669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45949.778754166669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45949.778754166669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45949.778754166669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45949.778754166669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45949.778754166669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45949.778754166669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45949.778754166669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45949.778754166669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45949.778754166669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45949.778754166669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45949.778754166669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45949.778754166669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45949.778754166669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45949.778754166669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45949.778754166669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45949.778754166669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45949.778754166669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45949.778754166669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45949.778754166669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45949.778754166669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45949.778754166669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45949.778754166669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45949.778754166669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45949.778754166669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45949.778754166669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45949.778754166669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45949.778754166669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45949.778754166669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45949.778754166669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45949.778754166669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45949.778754166669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45949.778754166669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45949.778754166669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45949.778754166669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45949.778754166669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45949.778754166669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45949.778754166669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45949.778754166669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45949.778754166669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45949.778754166669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45949.778754166669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45949.778754166669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45949.778754166669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45949.778754166669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45949.778754166669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45949.778754166669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45949.778754166669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45949.778754166669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45949.778754166669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45949.778754166669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45949.778754166669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45949.778754166669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45949.778754166669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45949.778754166669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45949.778754166669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45949.778754166669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45949.778754166669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45949.778754166669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45949.778754166669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45949.778754166669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45949.778754166669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45949.778754166669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45949.778754166669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45949.778754166669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45949.778754166669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45949.778754166669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45949.778754166669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45949.778754166669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45949.778754166669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45949.778754166669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45949.778754166669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45949.778754166669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45949.778754166669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45949.778754166669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45949.778754166669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45949.778754166669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45949.778754166669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45949.778754166669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45949.778754166669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45949.778754166669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45949.778754166669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45949.778754166669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45949.778754166669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45949.778754166669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45949.778754166669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45949.778754166669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45949.778754166669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45949.778754166669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45949.778754166669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45949.778754166669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45949.778754166669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45949.778754166669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45949.778754166669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45949.778754166669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45949.778754166669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45949.778754166669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45949.778754166669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45949.778754166669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45949.778754166669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45949.778754166669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45949.778754166669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45949.778754166669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45949.778754166669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45949.778754166669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45949.778754166669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45949.778754166669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45949.778754166669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45949.778754166669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45949.778754166669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45949.778754166669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45949.778754166669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45949.778754166669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45949.778754166669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45949.778754166669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45949.778754166669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45949.778754166669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45949.778754166669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45949.778754166669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45949.778754166669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45949.778754166669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45949.778754166669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45949.778754166669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45949.778754166669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45949.778754166669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45949.778754166669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45949.778754166669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45949.778754166669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45949.778754166669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45949.778754166669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45949.778754166669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45949.778754166669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45949.778754166669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45949.778754166669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45949.778754166669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45949.778754166669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45949.778754166669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45949.778754166669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45949.778754166669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45949.778754166669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45949.778754166669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45949.778754166669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45949.778754166669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45949.778754166669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45949.778754166669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45949.778754166669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45949.778754166669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45949.778754166669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45949.778754166669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45949.778754166669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45949.778754166669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45949.778754166669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45949.778754166669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45949.778754166669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45949.778754166669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45949.778754166669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45949.778754166669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45949.778754166669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45949.778754166669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45949.778754166669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45949.778754166669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45949.778754166669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45949.778754166669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45949.778754166669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45949.778754166669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45949.778754166669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45949.778754166669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45949.778754166669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45949.778754166669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45949.778754166669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45949.778754166669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45949.778754166669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45949.778754166669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45949.778754166669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45949.778754166669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45949.778754166669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45949.778754166669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45949.778754166669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45949.778754166669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45949.778754166669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45949.778754166669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45949.778754166669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45949.778754166669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45949.778754166669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45949.778754166669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45949.778754166669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45949.778754166669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45949.778754166669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45949.778754166669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45949.778754166669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45949.778754166669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45949.778754166669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45949.778754166669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45949.778754166669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45949.778754166669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45949.778754166669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45949.778754166669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45949.778754166669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45949.778754166669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45949.778754166669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45949.778754166669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45949.778754166669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45949.778754166669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45949.778754166669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45949.778754166669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45949.778754166669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45949.778754166669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45949.778754166669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45949.778754166669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45949.778754166669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45949.778754166669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45949.778754166669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45949.778754166669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45949.778754166669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45949.778754166669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45949.778754166669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45949.778754166669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45949.778754166669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45949.778754166669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45949.778754166669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45949.778754166669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45949.778754166669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45949.778754166669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45949.778754166669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45949.778754166669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45949.778754166669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45949.778754166669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45949.778754166669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45949.778754166669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45949.778754166669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45949.778754166669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45949.778754166669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45949.778754166669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45949.778754166669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45949.778754166669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45949.778754166669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45949.778754166669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45949.778754166669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45949.778754166669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45949.778754166669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45949.778754166669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45949.778754166669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45949.778754166669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45949.778754166669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45949.778754166669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45949.778754166669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45949.778754166669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45949.778754166669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45949.778754166669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45949.778754166669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45949.778754166669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45949.778754166669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45949.778754166669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45949.778754166669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45949.778754166669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45949.778754166669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45949.778754166669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45949.778754166669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45949.778754166669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45949.778754166669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45949.778754166669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45949.778754166669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45949.778754166669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45949.778754166669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45949.778754166669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45949.778754166669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45949.778754166669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45949.778754166669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45949.778754166669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45949.778754166669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45949.778754166669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45949.778754166669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45949.778754166669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45949.778754166669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45949.778754166669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45949.778754166669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45949.778754166669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45949.778754166669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45949.778754166669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45949.778754166669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45949.778754166669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45949.778754166669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45949.778754166669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45949.778754166669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45949.778754166669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45949.778754166669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45949.778754166669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45949.778754166669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45949.778754166669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45949.778754166669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45949.778754166669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45949.778754166669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45949.778754166669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45949.778754166669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45949.778754166669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45949.778754166669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45949.778754166669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45949.778754166669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45949.778754166669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45949.778754166669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45949.778754166669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45949.778754166669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45949.778754166669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45949.778754166669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45949.778754166669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45949.778754166669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45949.778754166669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45949.778754166669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45949.778754166669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45949.778754166669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45949.778754166669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45949.778754166669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45949.778754166669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45949.778754166669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45949.778754166669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45949.778754166669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45949.778754166669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45949.778754166669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45949.778754166669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45949.778754166669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45949.778754166669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45949.778754166669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45949.778754166669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45949.778754166669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45949.778754166669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45949.778754166669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45949.778754166669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45949.778754166669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45949.778754166669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45949.778754166669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45949.778754166669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45949.778754166669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45949.778754166669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45949.778754166669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45949.778754166669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45949.778754166669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45949.778754166669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45949.778754166669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45949.778754166669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45949.778754166669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45949.778754166669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45949.778754166669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45949.778754166669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45949.778754166669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45949.778754166669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45949.778754166669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45949.778754166669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45949.778754166669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45949.778754166669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45949.778754166669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45949.778754166669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45949.778754166669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45949.778754166669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45949.778754166669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45949.778754166669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45949.778754166669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45949.778754166669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45949.778754166669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45949.778754166669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45949.778754166669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45949.778754166669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45949.778754166669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45949.778754166669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45949.778754166669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45949.778754166669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45949.778754166669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45949.778754166669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45949.778754166669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45949.778754166669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45949.778754166669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45949.778754166669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45949.778754166669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45949.778754166669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45949.778754166669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45949.778754166669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45949.778754166669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45949.778754166669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45949.778754166669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45949.778754166669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45949.778754166669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45949.778754166669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45949.778754166669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45949.778754166669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45949.778754166669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45949.778754166669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45949.778754166669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45949.778754166669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45949.778754166669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45949.778754166669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45949.778754166669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45949.778754166669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45949.778754166669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45949.778754166669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45949.778754166669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45949.778754166669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45949.778754166669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45949.778754166669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45949.778754166669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45949.778754166669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45949.778754166669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45949.778754166669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45949.778754166669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45949.778754166669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45949.778754166669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45949.778754166669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45949.778754166669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45949.778754166669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45949.778754166669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45949.778754166669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45949.778754166669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45949.778754166669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45949.778754166669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45949.778754166669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45949.778754166669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45949.778754166669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45949.778754166669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45949.778754166669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45949.778754166669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45949.778754166669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45949.778754166669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45949.778754166669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45949.778754166669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45949.778754166669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45949.778754166669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45949.778754166669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45949.778754166669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45949.778754166669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45949.778754166669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45949.778754166669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45949.778754166669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45949.778754166669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45949.778754166669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45949.778754166669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45949.778754166669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45949.778754166669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45949.778754166669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45949.778754166669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45949.778754166669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45949.778754166669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45949.778754166669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45949.778754166669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45949.778754166669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45949.778754166669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45949.778754166669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45949.778754166669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45949.778754166669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45949.778754166669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45949.778754166669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45949.778754166669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45949.778754166669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45949.778754166669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45949.778754166669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45949.778754166669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45949.778754166669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45949.778754166669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45949.778754166669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45949.778754166669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45949.778754166669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45949.778754166669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45949.778754166669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45949.778754166669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45949.778754166669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45949.778754166669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45949.778754166669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45949.778754166669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45949.778754166669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45949.778754166669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45949.778754166669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45949.778754166669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45949.778754166669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45949.778754166669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45949.778754166669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45949.778754166669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45949.778754166669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45949.778754166669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45949.778754166669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45949.778754166669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45949.778754166669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45949.778754166669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45949.778754166669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45949.778754166669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45949.778754166669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45949.778754166669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45949.778754166669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45949.778754166669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45949.778754166669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45949.778754166669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45949.778754166669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45949.778754166669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45949.778754166669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45949.778754166669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45949.778754166669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45949.778754166669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45949.778754166669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45949.778754166669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45949.778754166669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45949.778754166669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45949.778754166669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45949.778754166669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45949.778754166669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45949.778754166669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45949.778754166669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45949.778754166669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45949.778754166669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45949.778754166669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45949.778754166669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45949.778754166669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45949.778754166669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45949.778754166669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45949.778754166669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45949.778754166669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45949.778754166669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45949.778754166669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45949.778754166669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45949.778754166669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45949.778754166669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45949.778754166669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45949.778754166669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45949.778754166669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45949.778754166669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45949.778754166669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45949.778754166669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45949.778754166669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45949.778754166669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45949.778754166669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45949.778754166669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45949.778754166669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45949.778754166669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45949.778754166669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45949.778754166669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45949.778754166669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45949.778754166669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45949.778754166669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45949.778754166669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45949.778754166669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45949.778754166669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45949.778754166669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45949.778754166669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45949.778754166669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45949.778754166669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45949.778754166669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45949.778754166669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45949.778754166669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45949.778754166669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45949.778754166669</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10.249691666671424</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0.86787453704164363</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39072</v>
      </c>
      <c r="B4" s="105" t="str">
        <f>IFERROR(VLOOKUP(D4,DB!A:K,11,0),"")</f>
        <v>R6</v>
      </c>
      <c r="C4" s="107">
        <v>1</v>
      </c>
      <c r="D4" s="105" t="s">
        <v>32773</v>
      </c>
      <c r="E4" s="108" t="s">
        <v>38964</v>
      </c>
      <c r="F4" s="168"/>
      <c r="G4" s="78">
        <f ca="1">IFERROR(NOW()-F4,"-")</f>
        <v>45949.778754166669</v>
      </c>
      <c r="H4" s="109">
        <v>45949.707824074074</v>
      </c>
      <c r="I4" s="105" t="str">
        <f>IFERROR(VLOOKUP(D4,DB!A:F,6,0),"")</f>
        <v>SCECO</v>
      </c>
      <c r="J4" s="104" t="str">
        <f>IFERROR(VLOOKUP(D4,DB!A:G,7,0),"")</f>
        <v>Dead</v>
      </c>
      <c r="K4" s="110" t="s">
        <v>39073</v>
      </c>
      <c r="L4" s="111" t="str">
        <f>IFERROR(VLOOKUP(D4,DB!A:I,9,0),"")</f>
        <v>Latis</v>
      </c>
    </row>
    <row r="5" spans="1:16383" ht="31.5" customHeight="1">
      <c r="A5" s="106"/>
      <c r="B5" s="105" t="str">
        <f>IFERROR(VLOOKUP(D5,DB!A:K,11,0),"")</f>
        <v/>
      </c>
      <c r="C5" s="107"/>
      <c r="D5" s="105"/>
      <c r="E5" s="108"/>
      <c r="F5" s="109"/>
      <c r="G5" s="78">
        <f ca="1">IFERROR(NOW()-F5,"-")</f>
        <v>45949.778754166669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45949.778754166669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45949.778754166669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45949.778754166669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45949.778754166669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45949.778754166669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45949.778754166669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45949.778754166669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45949.778754166669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45949.778754166669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45949.778754166669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45949.778754166669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45949.778754166669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45949.778754166669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45949.778754166669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45949.778754166669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45949.778754166669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45949.778754166669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45949.778754166669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45949.778754166669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45949.778754166669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45949.778754166669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45949.778754166669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45949.778754166669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45949.778754166669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45949.778754166669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45949.778754166669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45949.778754166669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45949.778754166669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45949.778754166669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45949.778754166669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45949.778754166669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45949.778754166669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45949.778754166669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45949.778754166669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45949.778754166669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45949.778754166669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45949.778754166669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45949.778754166669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45949.778754166669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45949.778754166669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45949.778754166669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45949.778754166669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45949.778754166669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45949.778754166669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45949.778754166669</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