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921" documentId="13_ncr:1_{F6CB121F-512D-4AA6-A0C1-0FB36C537598}" xr6:coauthVersionLast="47" xr6:coauthVersionMax="47" xr10:uidLastSave="{D7EC9EC5-959E-4F00-A3B8-E4DB9785DEF2}"/>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L4" i="1"/>
  <c r="J4" i="1"/>
  <c r="I4" i="1"/>
  <c r="G4" i="1"/>
  <c r="B4" i="1"/>
  <c r="L5" i="1"/>
  <c r="J5" i="1"/>
  <c r="I5" i="1"/>
  <c r="G5" i="1"/>
  <c r="B5"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4" i="4"/>
  <c r="G4" i="4"/>
  <c r="I4" i="4"/>
  <c r="J4" i="4"/>
  <c r="L4" i="4"/>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B3" i="1"/>
  <c r="B6" i="1"/>
  <c r="B7" i="1"/>
  <c r="B8" i="1"/>
  <c r="B9" i="1"/>
  <c r="B10" i="1"/>
  <c r="B11" i="1"/>
  <c r="B12" i="1"/>
  <c r="B13" i="1"/>
  <c r="B14" i="1"/>
  <c r="B15" i="1"/>
  <c r="B16" i="1"/>
  <c r="B17" i="1"/>
  <c r="B18" i="1"/>
  <c r="B19" i="1"/>
  <c r="B20" i="1"/>
  <c r="B21" i="1"/>
  <c r="B22" i="1"/>
  <c r="B23" i="1"/>
  <c r="B24" i="1"/>
  <c r="B25" i="1"/>
  <c r="B26" i="1"/>
  <c r="B27" i="1"/>
  <c r="G2" i="1"/>
  <c r="I2" i="1"/>
  <c r="J2" i="1"/>
  <c r="L2" i="1"/>
  <c r="J3" i="1"/>
  <c r="J6" i="1"/>
  <c r="J7" i="1"/>
  <c r="J8" i="1"/>
  <c r="J9" i="1"/>
  <c r="J10" i="1"/>
  <c r="J11" i="1"/>
  <c r="J12" i="1"/>
  <c r="J13" i="1"/>
  <c r="J14" i="1"/>
  <c r="J15" i="1"/>
  <c r="J16" i="1"/>
  <c r="J17" i="1"/>
  <c r="J18" i="1"/>
  <c r="J19" i="1"/>
  <c r="J20" i="1"/>
  <c r="J21" i="1"/>
  <c r="J22" i="1"/>
  <c r="J23" i="1"/>
  <c r="J24" i="1"/>
  <c r="J25" i="1"/>
  <c r="J26" i="1"/>
  <c r="J27" i="1"/>
  <c r="I3" i="1"/>
  <c r="I6" i="1"/>
  <c r="I7" i="1"/>
  <c r="I8" i="1"/>
  <c r="I9" i="1"/>
  <c r="I10" i="1"/>
  <c r="I11" i="1"/>
  <c r="I12" i="1"/>
  <c r="I13" i="1"/>
  <c r="I14" i="1"/>
  <c r="I15" i="1"/>
  <c r="I16" i="1"/>
  <c r="I17" i="1"/>
  <c r="I18" i="1"/>
  <c r="I19" i="1"/>
  <c r="I20" i="1"/>
  <c r="I21" i="1"/>
  <c r="I22" i="1"/>
  <c r="I23" i="1"/>
  <c r="I24" i="1"/>
  <c r="I25" i="1"/>
  <c r="I26" i="1"/>
  <c r="I2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3" i="1"/>
  <c r="L3"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alcChain>
</file>

<file path=xl/sharedStrings.xml><?xml version="1.0" encoding="utf-8"?>
<sst xmlns="http://schemas.openxmlformats.org/spreadsheetml/2006/main" count="178587" uniqueCount="39076">
  <si>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</si>
  <si>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</si>
  <si>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</si>
  <si>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</si>
  <si>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</si>
  <si>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</si>
  <si>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</si>
  <si>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</si>
  <si>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</si>
  <si>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</si>
  <si>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</si>
  <si>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</si>
  <si>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</si>
  <si>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</si>
  <si>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</si>
  <si>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</si>
  <si>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</si>
  <si>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</si>
  <si>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</si>
  <si>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</si>
  <si>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</si>
  <si>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</si>
  <si>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</si>
  <si>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</si>
  <si>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</si>
  <si>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</si>
  <si>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</si>
  <si>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</si>
  <si>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</si>
  <si>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</si>
  <si>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</si>
  <si>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</si>
  <si>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</si>
  <si>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</si>
  <si>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</si>
  <si>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</si>
  <si>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</si>
  <si>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</si>
  <si>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</si>
  <si>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</si>
  <si>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</si>
  <si>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</si>
  <si>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</si>
  <si>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</si>
  <si>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</si>
  <si>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</si>
  <si>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</si>
  <si>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</si>
  <si>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</si>
  <si>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</si>
  <si>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</si>
  <si>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</si>
  <si>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</si>
  <si>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</si>
  <si>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</si>
  <si>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</si>
  <si>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</si>
  <si>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</si>
  <si>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</si>
  <si>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</si>
  <si>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</si>
  <si>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</si>
  <si>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</si>
  <si>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</si>
  <si>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</si>
  <si>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</si>
  <si>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</si>
  <si>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</si>
  <si>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</si>
  <si>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</si>
  <si>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</si>
  <si>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</si>
  <si>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</si>
  <si>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</si>
  <si>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</si>
  <si>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</si>
  <si>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</si>
  <si>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</si>
  <si>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</si>
  <si>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</si>
  <si>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</si>
  <si>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</si>
  <si>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</si>
  <si>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</si>
  <si>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</si>
  <si>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</si>
  <si>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</si>
  <si>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</si>
  <si>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</si>
  <si>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</si>
  <si>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</si>
  <si>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</si>
  <si>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</si>
  <si>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</si>
  <si>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</si>
  <si>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</si>
  <si>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</si>
  <si>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</si>
  <si>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</si>
  <si>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</si>
  <si>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</si>
  <si>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</si>
  <si>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</si>
  <si>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</si>
  <si>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</si>
  <si>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</si>
  <si>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</si>
  <si>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</si>
  <si>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</si>
  <si>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</si>
  <si>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</si>
  <si>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</si>
  <si>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</si>
  <si>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</si>
  <si>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</si>
  <si>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</si>
  <si>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</si>
  <si>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</si>
  <si>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</si>
  <si>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</si>
  <si>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</si>
  <si>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</si>
  <si>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</si>
  <si>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</si>
  <si>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</si>
  <si>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</si>
  <si>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</si>
  <si>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</si>
  <si>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</si>
  <si>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</si>
  <si>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</si>
  <si>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</si>
  <si>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</si>
  <si>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</si>
  <si>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</si>
  <si>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</si>
  <si>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</si>
  <si>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</si>
  <si>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</si>
  <si>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</si>
  <si>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</si>
  <si>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</si>
  <si>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</si>
  <si>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</si>
  <si>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</si>
  <si>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</si>
  <si>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</si>
  <si>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</si>
  <si>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</si>
  <si>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</si>
  <si>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</si>
  <si>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</si>
  <si>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</si>
  <si>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</si>
  <si>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</si>
  <si>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</si>
  <si>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</si>
  <si>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</si>
  <si>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</si>
  <si>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</si>
  <si>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</si>
  <si>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</si>
  <si>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</si>
  <si>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</si>
  <si>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</si>
  <si>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</si>
  <si>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</si>
  <si>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</si>
  <si>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</si>
  <si>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</si>
  <si>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</si>
  <si>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</si>
  <si>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</si>
  <si>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</si>
  <si>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</si>
  <si>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</si>
  <si>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</si>
  <si>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</si>
  <si>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</si>
  <si>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</si>
  <si>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</si>
  <si>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</si>
  <si>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</si>
  <si>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</si>
  <si>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</si>
  <si>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</si>
  <si>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</si>
  <si>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</si>
  <si>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</si>
  <si>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</si>
  <si>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</si>
  <si>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</si>
  <si>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</si>
  <si>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</si>
  <si>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</si>
  <si>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</si>
  <si>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</si>
  <si>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</si>
  <si>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</si>
  <si>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</si>
  <si>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</si>
  <si>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</si>
  <si>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</si>
  <si>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</si>
  <si>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</si>
  <si>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</si>
  <si>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</si>
  <si>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</si>
  <si>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</si>
  <si>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</si>
  <si>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</si>
  <si>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</si>
  <si>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</si>
  <si>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</si>
  <si>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</si>
  <si>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</si>
  <si>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</si>
  <si>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</si>
  <si>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</si>
  <si>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</si>
  <si>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</si>
  <si>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</si>
  <si>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</si>
  <si>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</si>
  <si>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</si>
  <si>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</si>
  <si>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</si>
  <si>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</si>
  <si>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</si>
  <si>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</si>
  <si>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</si>
  <si>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</si>
  <si>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</si>
  <si>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</si>
  <si>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</si>
  <si>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</si>
  <si>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</si>
  <si>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</si>
  <si>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</si>
  <si>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</si>
  <si>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</si>
  <si>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</si>
  <si>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</si>
  <si>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</si>
  <si>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</si>
  <si>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</si>
  <si>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</si>
  <si>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</si>
  <si>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</si>
  <si>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</si>
  <si>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</si>
  <si>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</si>
  <si>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</si>
  <si>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</si>
  <si>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</si>
  <si>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</si>
  <si>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</si>
  <si>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</si>
  <si>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</si>
  <si>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</si>
  <si>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</si>
  <si>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</si>
  <si>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</si>
  <si>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</si>
  <si>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</si>
  <si>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</si>
  <si>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</si>
  <si>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</si>
  <si>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</si>
  <si>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</si>
  <si>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</si>
  <si>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</si>
  <si>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</si>
  <si>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</si>
  <si>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</si>
  <si>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</si>
  <si>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</si>
  <si>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</si>
  <si>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</si>
  <si>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</si>
  <si>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</si>
  <si>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</si>
  <si>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</si>
  <si>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</si>
  <si>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</si>
  <si>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</si>
  <si>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</si>
  <si>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</si>
  <si>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</si>
  <si>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</si>
  <si>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</si>
  <si>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</si>
  <si>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</si>
  <si>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</si>
  <si>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</si>
  <si>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</si>
  <si>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</si>
  <si>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</si>
  <si>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</si>
  <si>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</si>
  <si>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</si>
  <si>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</si>
  <si>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</si>
  <si>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</si>
  <si>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</si>
  <si>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</si>
  <si>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</si>
  <si>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</si>
  <si>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</si>
  <si>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</si>
  <si>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</si>
  <si>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</si>
  <si>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</si>
  <si>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</si>
  <si>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</si>
  <si>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</si>
  <si>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</si>
  <si>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</si>
  <si>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</si>
  <si>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</si>
  <si>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</si>
  <si>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</si>
  <si>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</si>
  <si>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</si>
  <si>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</si>
  <si>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</si>
  <si>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</si>
  <si>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</si>
  <si>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</si>
  <si>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</si>
  <si>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</si>
  <si>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</si>
  <si>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</si>
  <si>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</si>
  <si>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</si>
  <si>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</si>
  <si>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</si>
  <si>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</si>
  <si>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</si>
  <si>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</si>
  <si>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</si>
  <si>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</si>
  <si>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</si>
  <si>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</si>
  <si>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</si>
  <si>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</si>
  <si>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</si>
  <si>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</si>
  <si>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</si>
  <si>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</si>
  <si>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</si>
  <si>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</si>
  <si>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</si>
  <si>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</si>
  <si>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</si>
  <si>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</si>
  <si>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</si>
  <si>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</si>
  <si>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</si>
  <si>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</si>
  <si>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</si>
  <si>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</si>
  <si>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</si>
  <si>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</si>
  <si>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</si>
  <si>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</si>
  <si>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</si>
  <si>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</si>
  <si>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</si>
  <si>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</si>
  <si>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</si>
  <si>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</si>
  <si>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</si>
  <si>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</si>
  <si>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</si>
  <si>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</si>
  <si>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</si>
  <si>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</si>
  <si>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</si>
  <si>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</si>
  <si>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</si>
  <si>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</si>
  <si>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</si>
  <si>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</si>
  <si>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</si>
  <si>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</si>
  <si>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</si>
  <si>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</si>
  <si>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</si>
  <si>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</si>
  <si>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</si>
  <si>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</si>
  <si>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</si>
  <si>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</si>
  <si>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</si>
  <si>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</si>
  <si>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</si>
  <si>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</si>
  <si>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</si>
  <si>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</si>
  <si>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</si>
  <si>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</si>
  <si>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</si>
  <si>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</si>
  <si>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</si>
  <si>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</si>
  <si>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</si>
  <si>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</si>
  <si>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</si>
  <si>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</si>
  <si>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</si>
  <si>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</si>
  <si>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</si>
  <si>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</si>
  <si>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</si>
  <si>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</si>
  <si>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</si>
  <si>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</si>
  <si>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</si>
  <si>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</si>
  <si>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</si>
  <si>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</si>
  <si>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</si>
  <si>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</si>
  <si>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</si>
  <si>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</si>
  <si>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</si>
  <si>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</si>
  <si>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</si>
  <si>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</si>
  <si>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</si>
  <si>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</si>
  <si>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</si>
  <si>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</si>
  <si>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</si>
  <si>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</si>
  <si>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</si>
  <si>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</si>
  <si>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</si>
  <si>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</si>
  <si>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</si>
  <si>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</si>
  <si>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</si>
  <si>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</si>
  <si>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</si>
  <si>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</si>
  <si>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</si>
  <si>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</si>
  <si>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</si>
  <si>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</si>
  <si>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</si>
  <si>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</si>
  <si>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</si>
  <si>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</si>
  <si>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</si>
  <si>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</si>
  <si>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</si>
  <si>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</si>
  <si>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</si>
  <si>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</si>
  <si>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</si>
  <si>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</si>
  <si>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</si>
  <si>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</si>
  <si>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</si>
  <si>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</si>
  <si>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</si>
  <si>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</si>
  <si>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</si>
  <si>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</si>
  <si>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</si>
  <si>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</si>
  <si>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</si>
  <si>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</si>
  <si>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</si>
  <si>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</si>
  <si>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</si>
  <si>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</si>
  <si>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</si>
  <si>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</si>
  <si>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</si>
  <si>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</si>
  <si>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</si>
  <si>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</si>
  <si>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</si>
  <si>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</si>
  <si>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</si>
  <si>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</si>
  <si>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</si>
  <si>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</si>
  <si>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</si>
  <si>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</si>
  <si>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</si>
  <si>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</si>
  <si>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</si>
  <si>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</si>
  <si>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</si>
  <si>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</si>
  <si>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</si>
  <si>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</si>
  <si>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</si>
  <si>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</si>
  <si>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</si>
  <si>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</si>
  <si>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</si>
  <si>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</si>
  <si>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</si>
  <si>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</si>
  <si>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</si>
  <si>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</si>
  <si>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</si>
  <si>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</si>
  <si>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</si>
  <si>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</si>
  <si>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</si>
  <si>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</si>
  <si>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</si>
  <si>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</si>
  <si>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</si>
  <si>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</si>
  <si>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</si>
  <si>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</si>
  <si>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</si>
  <si>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</si>
  <si>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</si>
  <si>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</si>
  <si>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</si>
  <si>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</si>
  <si>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</si>
  <si>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</si>
  <si>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</si>
  <si>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</si>
  <si>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</si>
  <si>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</si>
  <si>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</si>
  <si>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</si>
  <si>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</si>
  <si>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</si>
  <si>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</si>
  <si>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</si>
  <si>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</si>
  <si>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</si>
  <si>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</si>
  <si>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</si>
  <si>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</si>
  <si>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</si>
  <si>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</si>
  <si>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</si>
  <si>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</si>
  <si>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</si>
  <si>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</si>
  <si>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</si>
  <si>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</si>
  <si>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</si>
  <si>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</si>
  <si>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</si>
  <si>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</si>
  <si>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</si>
  <si>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</si>
  <si>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</si>
  <si>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</si>
  <si>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</si>
  <si>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</si>
  <si>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</si>
  <si>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</si>
  <si>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</si>
  <si>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</si>
  <si>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</si>
  <si>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</si>
  <si>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</si>
  <si>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</si>
  <si>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</si>
  <si>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</si>
  <si>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</si>
  <si>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</si>
  <si>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</si>
  <si>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</si>
  <si>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</si>
  <si>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</si>
  <si>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</si>
  <si>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</si>
  <si>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</si>
  <si>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</si>
  <si>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</si>
  <si>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</si>
  <si>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</si>
  <si>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</si>
  <si>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</si>
  <si>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</si>
  <si>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</si>
  <si>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</si>
  <si>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</si>
  <si>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</si>
  <si>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</si>
  <si>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</si>
  <si>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</si>
  <si>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</si>
  <si>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</si>
  <si>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</si>
  <si>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</si>
  <si>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</si>
  <si>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</si>
  <si>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</si>
  <si>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</si>
  <si>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</si>
  <si>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</si>
  <si>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</si>
  <si>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</si>
  <si>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</si>
  <si>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</si>
  <si>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</si>
  <si>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</si>
  <si>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</si>
  <si>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</si>
  <si>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</si>
  <si>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</si>
  <si>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</si>
  <si>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</si>
  <si>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</si>
  <si>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</si>
  <si>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</si>
  <si>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</si>
  <si>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</si>
  <si>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</si>
  <si>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</si>
  <si>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</si>
  <si>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</si>
  <si>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</si>
  <si>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</si>
  <si>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</si>
  <si>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</si>
  <si>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</si>
  <si>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</si>
  <si>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</si>
  <si>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</si>
  <si>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</si>
  <si>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</si>
  <si>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</si>
  <si>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</si>
  <si>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</si>
  <si>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</si>
  <si>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</si>
  <si>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</si>
  <si>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</si>
  <si>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</si>
  <si>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</si>
  <si>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</si>
  <si>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</si>
  <si>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</si>
  <si>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</si>
  <si>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</si>
  <si>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</si>
  <si>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</si>
  <si>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</si>
  <si>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</si>
  <si>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</si>
  <si>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</si>
  <si>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</si>
  <si>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</si>
  <si>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</si>
  <si>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</si>
  <si>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</si>
  <si>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</si>
  <si>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</si>
  <si>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</si>
  <si>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</si>
  <si>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</si>
  <si>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</si>
  <si>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</si>
  <si>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</si>
  <si>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</si>
  <si>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</si>
  <si>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</si>
  <si>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</si>
  <si>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</si>
  <si>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</si>
  <si>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</si>
  <si>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</si>
  <si>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</si>
  <si>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</si>
  <si>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</si>
  <si>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</si>
  <si>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</si>
  <si>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</si>
  <si>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</si>
  <si>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</si>
  <si>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</si>
  <si>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</si>
  <si>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</si>
  <si>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</si>
  <si>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</si>
  <si>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</si>
  <si>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</si>
  <si>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</si>
  <si>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</si>
  <si>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</si>
  <si>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</si>
  <si>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</si>
  <si>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</si>
  <si>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</si>
  <si>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</si>
  <si>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</si>
  <si>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</si>
  <si>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</si>
  <si>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</si>
  <si>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</si>
  <si>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</si>
  <si>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</si>
  <si>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</si>
  <si>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</si>
  <si>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</si>
  <si>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</si>
  <si>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</si>
  <si>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</si>
  <si>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</si>
  <si>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</si>
  <si>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</si>
  <si>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</si>
  <si>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</si>
  <si>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</si>
  <si>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</si>
  <si>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</si>
  <si>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</si>
  <si>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</si>
  <si>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</si>
  <si>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</si>
  <si>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</si>
  <si>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</si>
  <si>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</si>
  <si>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</si>
  <si>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</si>
  <si>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</si>
  <si>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</si>
  <si>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</si>
  <si>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</si>
  <si>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</si>
  <si>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</si>
  <si>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</si>
  <si>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</si>
  <si>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</si>
  <si>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</si>
  <si>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</si>
  <si>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</si>
  <si>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</si>
  <si>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</si>
  <si>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</si>
  <si>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</si>
  <si>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</si>
  <si>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</si>
  <si>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</si>
  <si>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</si>
  <si>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</si>
  <si>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</si>
  <si>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</si>
  <si>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</si>
  <si>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</si>
  <si>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</si>
  <si>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</si>
  <si>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</si>
  <si>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</si>
  <si>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</si>
  <si>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</si>
  <si>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</si>
  <si>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</si>
  <si>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</si>
  <si>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</si>
  <si>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</si>
  <si>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</si>
  <si>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</si>
  <si>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</si>
  <si>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</si>
  <si>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</si>
  <si>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</si>
  <si>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</si>
  <si>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</si>
  <si>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</si>
  <si>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</si>
  <si>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</si>
  <si>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</si>
  <si>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</si>
  <si>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</si>
  <si>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</si>
  <si>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</si>
  <si>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</si>
  <si>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</si>
  <si>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</si>
  <si>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</si>
  <si>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</si>
  <si>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</si>
  <si>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</si>
  <si>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</si>
  <si>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</si>
  <si>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</si>
  <si>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</si>
  <si>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</si>
  <si>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</si>
  <si>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</si>
  <si>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</si>
  <si>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</si>
  <si>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</si>
  <si>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</si>
  <si>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</si>
  <si>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</si>
  <si>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</si>
  <si>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</si>
  <si>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</si>
  <si>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</si>
  <si>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</si>
  <si>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</si>
  <si>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</si>
  <si>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</si>
  <si>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</si>
  <si>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</si>
  <si>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</si>
  <si>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</si>
  <si>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</si>
  <si>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</si>
  <si>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</si>
  <si>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</si>
  <si>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</si>
  <si>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</si>
  <si>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</si>
  <si>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</si>
  <si>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</si>
  <si>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</si>
  <si>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</si>
  <si>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</si>
  <si>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</si>
  <si>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</si>
  <si>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</si>
  <si>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</si>
  <si>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</si>
  <si>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</si>
  <si>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</si>
  <si>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</si>
  <si>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</si>
  <si>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</si>
  <si>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</si>
  <si>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</si>
  <si>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</si>
  <si>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</si>
  <si>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</si>
  <si>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</si>
  <si>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</si>
  <si>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</si>
  <si>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</si>
  <si>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</si>
  <si>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</si>
  <si>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</si>
  <si>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</si>
  <si>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</si>
  <si>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</si>
  <si>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</si>
  <si>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</si>
  <si>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</si>
  <si>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</si>
  <si>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</si>
  <si>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</si>
  <si>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</si>
  <si>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</si>
  <si>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</si>
  <si>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</si>
  <si>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</si>
  <si>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</si>
  <si>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</si>
  <si>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</si>
  <si>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</si>
  <si>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</si>
  <si>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</si>
  <si>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</si>
  <si>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</si>
  <si>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</si>
  <si>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</si>
  <si>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</si>
  <si>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</si>
  <si>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</si>
  <si>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</si>
  <si>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</si>
  <si>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</si>
  <si>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</si>
  <si>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</si>
  <si>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</si>
  <si>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</si>
  <si>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</si>
  <si>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</si>
  <si>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</si>
  <si>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</si>
  <si>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</si>
  <si>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</si>
  <si>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</si>
  <si>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</si>
  <si>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</si>
  <si>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</si>
  <si>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</si>
  <si>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</si>
  <si>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</si>
  <si>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</si>
  <si>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</si>
  <si>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</si>
  <si>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</si>
  <si>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</si>
  <si>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</si>
  <si>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</si>
  <si>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</si>
  <si>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</si>
  <si>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</si>
  <si>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</si>
  <si>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</si>
  <si>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</si>
  <si>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</si>
  <si>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</si>
  <si>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</si>
  <si>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</si>
  <si>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</si>
  <si>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</si>
  <si>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</si>
  <si>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</si>
  <si>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</si>
  <si>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</si>
  <si>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</si>
  <si>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</si>
  <si>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</si>
  <si>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</si>
  <si>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</si>
  <si>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</si>
  <si>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</si>
  <si>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</si>
  <si>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</si>
  <si>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</si>
  <si>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</si>
  <si>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</si>
  <si>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</si>
  <si>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</si>
  <si>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</si>
  <si>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</si>
  <si>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</si>
  <si>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</si>
  <si>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</si>
  <si>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</si>
  <si>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</si>
  <si>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</si>
  <si>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</si>
  <si>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</si>
  <si>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</si>
  <si>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</si>
  <si>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</si>
  <si>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</si>
  <si>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</si>
  <si>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</si>
  <si>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</si>
  <si>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</si>
  <si>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</si>
  <si>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</si>
  <si>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</si>
  <si>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</si>
  <si>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</si>
  <si>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</si>
  <si>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</si>
  <si>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</si>
  <si>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</si>
  <si>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</si>
  <si>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</si>
  <si>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</si>
  <si>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</si>
  <si>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</si>
  <si>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</si>
  <si>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</si>
  <si>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</si>
  <si>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</si>
  <si>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</si>
  <si>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</si>
  <si>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</si>
  <si>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</si>
  <si>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</si>
  <si>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</si>
  <si>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</si>
  <si>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</si>
  <si>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</si>
  <si>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</si>
  <si>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</si>
  <si>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</si>
  <si>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</si>
  <si>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</si>
  <si>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</si>
  <si>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</si>
  <si>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</si>
  <si>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</si>
  <si>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</si>
  <si>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</si>
  <si>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</si>
  <si>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</si>
  <si>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</si>
  <si>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</si>
  <si>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</si>
  <si>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</si>
  <si>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</si>
  <si>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</si>
  <si>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</si>
  <si>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</si>
  <si>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</si>
  <si>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</si>
  <si>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</si>
  <si>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</si>
  <si>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</si>
  <si>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</si>
  <si>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</si>
  <si>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</si>
  <si>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</si>
  <si>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</si>
  <si>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</si>
  <si>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</si>
  <si>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</si>
  <si>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</si>
  <si>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</si>
  <si>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</si>
  <si>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</si>
  <si>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</si>
  <si>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</si>
  <si>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</si>
  <si>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</si>
  <si>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</si>
  <si>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</si>
  <si>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</si>
  <si>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</si>
  <si>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</si>
  <si>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</si>
  <si>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</si>
  <si>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</si>
  <si>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</si>
  <si>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</si>
  <si>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</si>
  <si>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</si>
  <si>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</si>
  <si>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</si>
  <si>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</si>
  <si>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</si>
  <si>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</si>
  <si>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</si>
  <si>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</si>
  <si>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</si>
  <si>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</si>
  <si>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</si>
  <si>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</si>
  <si>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</si>
  <si>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</si>
  <si>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</si>
  <si>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</si>
  <si>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</si>
  <si>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</si>
  <si>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</si>
  <si>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</si>
  <si>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</si>
  <si>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</si>
  <si>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</si>
  <si>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</si>
  <si>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</si>
  <si>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</si>
  <si>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</si>
  <si>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</si>
  <si>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</si>
  <si>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</si>
  <si>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</si>
  <si>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</si>
  <si>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</si>
  <si>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</si>
  <si>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</si>
  <si>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</si>
  <si>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</si>
  <si>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</si>
  <si>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</si>
  <si>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</si>
  <si>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</si>
  <si>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</si>
  <si>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</si>
  <si>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</si>
  <si>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</si>
  <si>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</si>
  <si>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</si>
  <si>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</si>
  <si>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</si>
  <si>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</si>
  <si>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</si>
  <si>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</si>
  <si>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</si>
  <si>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</si>
  <si>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</si>
  <si>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</si>
  <si>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</si>
  <si>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</si>
  <si>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</si>
  <si>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</si>
  <si>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</si>
  <si>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</si>
  <si>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</si>
  <si>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</si>
  <si>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</si>
  <si>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</si>
  <si>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</si>
  <si>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</si>
  <si>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</si>
  <si>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</si>
  <si>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</si>
  <si>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</si>
  <si>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</si>
  <si>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</si>
  <si>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</si>
  <si>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</si>
  <si>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</si>
  <si>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</si>
  <si>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</si>
  <si>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</si>
  <si>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</si>
  <si>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</si>
  <si>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</si>
  <si>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</si>
  <si>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</si>
  <si>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</si>
  <si>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</si>
  <si>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</si>
  <si>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</si>
  <si>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</si>
  <si>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</si>
  <si>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</si>
  <si>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</si>
  <si>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</si>
  <si>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</si>
  <si>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</si>
  <si>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</si>
  <si>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</si>
  <si>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</si>
  <si>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</si>
  <si>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</si>
  <si>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</si>
  <si>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</si>
  <si>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</si>
  <si>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</si>
  <si>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</si>
  <si>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</si>
  <si>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</si>
  <si>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</si>
  <si>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</si>
  <si>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</si>
  <si>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</si>
  <si>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</si>
  <si>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</si>
  <si>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</si>
  <si>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</si>
  <si>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</si>
  <si>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</si>
  <si>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</si>
  <si>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</si>
  <si>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</si>
  <si>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</si>
  <si>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</si>
  <si>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</si>
  <si>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</si>
  <si>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</si>
  <si>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</si>
  <si>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</si>
  <si>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</si>
  <si>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</si>
  <si>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</si>
  <si>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</si>
  <si>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</si>
  <si>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</si>
  <si>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</si>
  <si>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</si>
  <si>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</si>
  <si>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</si>
  <si>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</si>
  <si>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</si>
  <si>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</si>
  <si>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</si>
  <si>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</si>
  <si>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</si>
  <si>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</si>
  <si>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</si>
  <si>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</si>
  <si>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</si>
  <si>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</si>
  <si>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</si>
  <si>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</si>
  <si>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</si>
  <si>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</si>
  <si>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</si>
  <si>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</si>
  <si>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</si>
  <si>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</si>
  <si>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</si>
  <si>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</si>
  <si>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</si>
  <si>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</si>
  <si>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</si>
  <si>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</si>
  <si>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</si>
  <si>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</si>
  <si>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</si>
  <si>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</si>
  <si>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</si>
  <si>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</si>
  <si>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</si>
  <si>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</si>
  <si>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</si>
  <si>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</si>
  <si>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</si>
  <si>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</si>
  <si>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</si>
  <si>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</si>
  <si>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</si>
  <si>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</si>
  <si>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</si>
  <si>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</si>
  <si>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</si>
  <si>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</si>
  <si>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</si>
  <si>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</si>
  <si>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</si>
  <si>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</si>
  <si>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</si>
  <si>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</si>
  <si>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</si>
  <si>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</si>
  <si>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</si>
  <si>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</si>
  <si>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</si>
  <si>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</si>
  <si>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</si>
  <si>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</si>
  <si>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</si>
  <si>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</si>
  <si>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</si>
  <si>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</si>
  <si>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</si>
  <si>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</si>
  <si>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</si>
  <si>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</si>
  <si>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</si>
  <si>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</si>
  <si>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</si>
  <si>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</si>
  <si>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</si>
  <si>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</si>
  <si>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</si>
  <si>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</si>
  <si>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</si>
  <si>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</si>
  <si>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</si>
  <si>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</si>
  <si>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</si>
  <si>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</si>
  <si>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</si>
  <si>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</si>
  <si>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</si>
  <si>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</si>
  <si>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</si>
  <si>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</si>
  <si>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</si>
  <si>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</si>
  <si>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</si>
  <si>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</si>
  <si>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</si>
  <si>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</si>
  <si>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</si>
  <si>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</si>
  <si>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</si>
  <si>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</si>
  <si>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</si>
  <si>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</si>
  <si>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</si>
  <si>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</si>
  <si>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</si>
  <si>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</si>
  <si>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</si>
  <si>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</si>
  <si>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</si>
  <si>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</si>
  <si>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</si>
  <si>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</si>
  <si>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</si>
  <si>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</si>
  <si>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</si>
  <si>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</si>
  <si>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</si>
  <si>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</si>
  <si>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</si>
  <si>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</si>
  <si>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</si>
  <si>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</si>
  <si>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</si>
  <si>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</si>
  <si>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</si>
  <si>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</si>
  <si>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</si>
  <si>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</si>
  <si>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</si>
  <si>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</si>
  <si>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</si>
  <si>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</si>
  <si>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</si>
  <si>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</si>
  <si>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</si>
  <si>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</si>
  <si>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</si>
  <si>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</si>
  <si>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</si>
  <si>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</si>
  <si>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</si>
  <si>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</si>
  <si>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</si>
  <si>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</si>
  <si>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</si>
  <si>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</si>
  <si>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</si>
  <si>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</si>
  <si>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</si>
  <si>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</si>
  <si>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</si>
  <si>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</si>
  <si>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</si>
  <si>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</si>
  <si>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</si>
  <si>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</si>
  <si>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</si>
  <si>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</si>
  <si>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</si>
  <si>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</si>
  <si>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</si>
  <si>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</si>
  <si>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</si>
  <si>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</si>
  <si>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</si>
  <si>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</si>
  <si>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</si>
  <si>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</si>
  <si>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</si>
  <si>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</si>
  <si>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</si>
  <si>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</si>
  <si>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</si>
  <si>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</si>
  <si>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</si>
  <si>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</si>
  <si>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</si>
  <si>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</si>
  <si>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</si>
  <si>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</si>
  <si>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</si>
  <si>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</si>
  <si>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</si>
  <si>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</si>
  <si>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</si>
  <si>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</si>
  <si>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</si>
  <si>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</si>
  <si>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</si>
  <si>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</si>
  <si>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</si>
  <si>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</si>
  <si>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</si>
  <si>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</si>
  <si>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</si>
  <si>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</si>
  <si>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</si>
  <si>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</si>
  <si>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</si>
  <si>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</si>
  <si>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</si>
  <si>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</si>
  <si>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</si>
  <si>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</si>
  <si>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</si>
  <si>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</si>
  <si>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</si>
  <si>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</si>
  <si>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</si>
  <si>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</si>
  <si>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</si>
  <si>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</si>
  <si>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</si>
  <si>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</si>
  <si>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</si>
  <si>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</si>
  <si>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</si>
  <si>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</si>
  <si>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</si>
  <si>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</si>
  <si>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</si>
  <si>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</si>
  <si>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</si>
  <si>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</si>
  <si>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</si>
  <si>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</si>
  <si>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</si>
  <si>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</si>
  <si>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</si>
  <si>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</si>
  <si>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</si>
  <si>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</si>
  <si>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</si>
  <si>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</si>
  <si>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</si>
  <si>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</si>
  <si>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</si>
  <si>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</si>
  <si>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</si>
  <si>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</si>
  <si>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</si>
  <si>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</si>
  <si>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</si>
  <si>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</si>
  <si>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</si>
  <si>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</si>
  <si>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</si>
  <si>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</si>
  <si>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</si>
  <si>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</si>
  <si>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</si>
  <si>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</si>
  <si>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</si>
  <si>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</si>
  <si>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</si>
  <si>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</si>
  <si>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</si>
  <si>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</si>
  <si>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</si>
  <si>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</si>
  <si>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</si>
  <si>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</si>
  <si>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</si>
  <si>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</si>
  <si>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</si>
  <si>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</si>
  <si>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</si>
  <si>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</si>
  <si>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</si>
  <si>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</si>
  <si>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</si>
  <si>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</si>
  <si>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</si>
  <si>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</si>
  <si>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</si>
  <si>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</si>
  <si>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</si>
  <si>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</si>
  <si>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</si>
  <si>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</si>
  <si>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</si>
  <si>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</si>
  <si>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</si>
  <si>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</si>
  <si>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</si>
  <si>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</si>
  <si>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</si>
  <si>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</si>
  <si>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</si>
  <si>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</si>
  <si>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</si>
  <si>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</si>
  <si>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</si>
  <si>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</si>
  <si>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</si>
  <si>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</si>
  <si>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</si>
  <si>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</si>
  <si>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</si>
  <si>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</si>
  <si>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</si>
  <si>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</si>
  <si>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</si>
  <si>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</si>
  <si>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</si>
  <si>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</si>
  <si>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</si>
  <si>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</si>
  <si>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</si>
  <si>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</si>
  <si>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</si>
  <si>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</si>
  <si>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</si>
  <si>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</si>
  <si>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</si>
  <si>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</si>
  <si>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</si>
  <si>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</si>
  <si>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</si>
  <si>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</si>
  <si>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</si>
  <si>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</si>
  <si>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</si>
  <si>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</si>
  <si>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</si>
  <si>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</si>
  <si>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</si>
  <si>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</si>
  <si>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</si>
  <si>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</si>
  <si>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</si>
  <si>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</si>
  <si>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</si>
  <si>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</si>
  <si>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</si>
  <si>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</si>
  <si>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</si>
  <si>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</si>
  <si>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</si>
  <si>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</si>
  <si>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</si>
  <si>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</si>
  <si>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</si>
  <si>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</si>
  <si>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</si>
  <si>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</si>
  <si>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</si>
  <si>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</si>
  <si>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</si>
  <si>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</si>
  <si>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</si>
  <si>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</si>
  <si>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</si>
  <si>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</si>
  <si>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</si>
  <si>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</si>
  <si>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</si>
  <si>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</si>
  <si>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</si>
  <si>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</si>
  <si>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</si>
  <si>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</si>
  <si>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</si>
  <si>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</si>
  <si>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</si>
  <si>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</si>
  <si>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</si>
  <si>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</si>
  <si>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</si>
  <si>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</si>
  <si>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</si>
  <si>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</si>
  <si>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</si>
  <si>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</si>
  <si>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</si>
  <si>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</si>
  <si>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</si>
  <si>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</si>
  <si>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</si>
  <si>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</si>
  <si>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</si>
  <si>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</si>
  <si>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</si>
  <si>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</si>
  <si>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</si>
  <si>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</si>
  <si>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</si>
  <si>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</si>
  <si>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</si>
  <si>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</si>
  <si>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</si>
  <si>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</si>
  <si>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</si>
  <si>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</si>
  <si>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</si>
  <si>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</si>
  <si>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</si>
  <si>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</si>
  <si>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</si>
  <si>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</si>
  <si>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</si>
  <si>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</si>
  <si>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</si>
  <si>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</si>
  <si>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</si>
  <si>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</si>
  <si>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</si>
  <si>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</si>
  <si>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</si>
  <si>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</si>
  <si>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</si>
  <si>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</si>
  <si>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</si>
  <si>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</si>
  <si>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</si>
  <si>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</si>
  <si>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</si>
  <si>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</si>
  <si>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</si>
  <si>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</si>
  <si>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</si>
  <si>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</si>
  <si>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</si>
  <si>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</si>
  <si>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</si>
  <si>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</si>
  <si>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</si>
  <si>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</si>
  <si>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</si>
  <si>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</si>
  <si>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</si>
  <si>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</si>
  <si>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</si>
  <si>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</si>
  <si>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</si>
  <si>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</si>
  <si>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</si>
  <si>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</si>
  <si>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</si>
  <si>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</si>
  <si>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</si>
  <si>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</si>
  <si>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</si>
  <si>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</si>
  <si>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</si>
  <si>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</si>
  <si>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</si>
  <si>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</si>
  <si>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</si>
  <si>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</si>
  <si>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</si>
  <si>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</si>
  <si>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</si>
  <si>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</si>
  <si>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</si>
  <si>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</si>
  <si>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</si>
  <si>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</si>
  <si>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</si>
  <si>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</si>
  <si>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</si>
  <si>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</si>
  <si>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</si>
  <si>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</si>
  <si>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</si>
  <si>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</si>
  <si>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</si>
  <si>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</si>
  <si>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</si>
  <si>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</si>
  <si>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</si>
  <si>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</si>
  <si>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</si>
  <si>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</si>
  <si>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</si>
  <si>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</si>
  <si>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</si>
  <si>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</si>
  <si>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</si>
  <si>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</si>
  <si>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</si>
  <si>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</si>
  <si>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</si>
  <si>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</si>
  <si>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</si>
  <si>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</si>
  <si>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</si>
  <si>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</si>
  <si>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</si>
  <si>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</si>
  <si>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</si>
  <si>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</si>
  <si>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</si>
  <si>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</si>
  <si>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</si>
  <si>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</si>
  <si>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</si>
  <si>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</si>
  <si>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</si>
  <si>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</si>
  <si>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</si>
  <si>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</si>
  <si>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</si>
  <si>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</si>
  <si>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</si>
  <si>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</si>
  <si>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</si>
  <si>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</si>
  <si>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</si>
  <si>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</si>
  <si>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</si>
  <si>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</si>
  <si>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</si>
  <si>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</si>
  <si>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</si>
  <si>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</si>
  <si>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</si>
  <si>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</si>
  <si>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</si>
  <si>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</si>
  <si>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</si>
  <si>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</si>
  <si>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</si>
  <si>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</si>
  <si>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</si>
  <si>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</si>
  <si>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</si>
  <si>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</si>
  <si>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</si>
  <si>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</si>
  <si>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</si>
  <si>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</si>
  <si>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</si>
  <si>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</si>
  <si>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</si>
  <si>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</si>
  <si>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</si>
  <si>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</si>
  <si>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</si>
  <si>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</si>
  <si>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</si>
  <si>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</si>
  <si>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</si>
  <si>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</si>
  <si>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</si>
  <si>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</si>
  <si>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</si>
  <si>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</si>
  <si>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</si>
  <si>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</si>
  <si>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</si>
  <si>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</si>
  <si>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</si>
  <si>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</si>
  <si>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</si>
  <si>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</si>
  <si>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</si>
  <si>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</si>
  <si>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</si>
  <si>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</si>
  <si>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</si>
  <si>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</si>
  <si>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</si>
  <si>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</si>
  <si>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</si>
  <si>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</si>
  <si>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</si>
  <si>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</si>
  <si>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</si>
  <si>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</si>
  <si>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</si>
  <si>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</si>
  <si>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</si>
  <si>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</si>
  <si>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</si>
  <si>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</si>
  <si>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</si>
  <si>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</si>
  <si>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</si>
  <si>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</si>
  <si>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</si>
  <si>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</si>
  <si>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</si>
  <si>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</si>
  <si>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</si>
  <si>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</si>
  <si>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</si>
  <si>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</si>
  <si>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</si>
  <si>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</si>
  <si>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</si>
  <si>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</si>
  <si>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</si>
  <si>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</si>
  <si>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</si>
  <si>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</si>
  <si>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</si>
  <si>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</si>
  <si>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</si>
  <si>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</si>
  <si>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</si>
  <si>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</si>
  <si>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</si>
  <si>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</si>
  <si>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</si>
  <si>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</si>
  <si>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</si>
  <si>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</si>
  <si>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</si>
  <si>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</si>
  <si>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</si>
  <si>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</si>
  <si>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</si>
  <si>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</si>
  <si>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</si>
  <si>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</si>
  <si>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</si>
  <si>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</si>
  <si>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</si>
  <si>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</si>
  <si>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</si>
  <si>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</si>
  <si>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</si>
  <si>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</si>
  <si>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</si>
  <si>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</si>
  <si>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</si>
  <si>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</si>
  <si>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</si>
  <si>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</si>
  <si>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</si>
  <si>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</si>
  <si>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</si>
  <si>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</si>
  <si>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</si>
  <si>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</si>
  <si>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</si>
  <si>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</si>
  <si>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</si>
  <si>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</si>
  <si>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</si>
  <si>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</si>
  <si>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</si>
  <si>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</si>
  <si>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</si>
  <si>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</si>
  <si>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</si>
  <si>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</si>
  <si>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</si>
  <si>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</si>
  <si>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</si>
  <si>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</si>
  <si>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</si>
  <si>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</si>
  <si>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</si>
  <si>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</si>
  <si>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</si>
  <si>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</si>
  <si>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</si>
  <si>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</si>
  <si>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</si>
  <si>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</si>
  <si>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</si>
  <si>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</si>
  <si>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</si>
  <si>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</si>
  <si>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</si>
  <si>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</si>
  <si>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</si>
  <si>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</si>
  <si>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</si>
  <si>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</si>
  <si>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</si>
  <si>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</si>
  <si>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</si>
  <si>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</si>
  <si>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</si>
  <si>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</si>
  <si>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</si>
  <si>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</si>
  <si>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</si>
  <si>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</si>
  <si>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</si>
  <si>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</si>
  <si>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</si>
  <si>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</si>
  <si>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</si>
  <si>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</si>
  <si>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</si>
  <si>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</si>
  <si>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</si>
  <si>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</si>
  <si>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</si>
  <si>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</si>
  <si>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</si>
  <si>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</si>
  <si>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</si>
  <si>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</si>
  <si>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</si>
  <si>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</si>
  <si>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</si>
  <si>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</si>
  <si>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</si>
  <si>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</si>
  <si>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</si>
  <si>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</si>
  <si>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</si>
  <si>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</si>
  <si>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</si>
  <si>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</si>
  <si>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</si>
  <si>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</si>
  <si>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</si>
  <si>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</si>
  <si>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</si>
  <si>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</si>
  <si>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</si>
  <si>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</si>
  <si>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</si>
  <si>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</si>
  <si>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</si>
  <si>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</si>
  <si>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</si>
  <si>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</si>
  <si>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</si>
  <si>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</si>
  <si>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</si>
  <si>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</si>
  <si>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</si>
  <si>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</si>
  <si>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</si>
  <si>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</si>
  <si>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</si>
  <si>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</si>
  <si>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</si>
  <si>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</si>
  <si>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</si>
  <si>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</si>
  <si>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</si>
  <si>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</si>
  <si>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</si>
  <si>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</si>
  <si>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</si>
  <si>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</si>
  <si>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</si>
  <si>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</si>
  <si>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</si>
  <si>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</si>
  <si>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</si>
  <si>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</si>
  <si>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</si>
  <si>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</si>
  <si>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</si>
  <si>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</si>
  <si>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</si>
  <si>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</si>
  <si>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</si>
  <si>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</si>
  <si>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</si>
  <si>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</si>
  <si>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</si>
  <si>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</si>
  <si>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</si>
  <si>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</si>
  <si>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</si>
  <si>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</si>
  <si>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</si>
  <si>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</si>
  <si>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</si>
  <si>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</si>
  <si>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</si>
  <si>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</si>
  <si>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</si>
  <si>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</si>
  <si>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</si>
  <si>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</si>
  <si>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</si>
  <si>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</si>
  <si>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</si>
  <si>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</si>
  <si>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</si>
  <si>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</si>
  <si>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</si>
  <si>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</si>
  <si>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</si>
  <si>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</si>
  <si>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</si>
  <si>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</si>
  <si>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</si>
  <si>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</si>
  <si>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</si>
  <si>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</si>
  <si>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</si>
  <si>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</si>
  <si>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</si>
  <si>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</si>
  <si>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</si>
  <si>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</si>
  <si>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</si>
  <si>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</si>
  <si>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</si>
  <si>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</si>
  <si>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</si>
  <si>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</si>
  <si>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</si>
  <si>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</si>
  <si>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</si>
  <si>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</si>
  <si>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</si>
  <si>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</si>
  <si>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</si>
  <si>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</si>
  <si>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</si>
  <si>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</si>
  <si>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</si>
  <si>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</si>
  <si>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</si>
  <si>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</si>
  <si>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</si>
  <si>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</si>
  <si>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</si>
  <si>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</si>
  <si>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</si>
  <si>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</si>
  <si>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</si>
  <si>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</si>
  <si>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</si>
  <si>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</si>
  <si>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</si>
  <si>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</si>
  <si>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</si>
  <si>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</si>
  <si>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</si>
  <si>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</si>
  <si>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</si>
  <si>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</si>
  <si>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</si>
  <si>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</si>
  <si>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</si>
  <si>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</si>
  <si>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</si>
  <si>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</si>
  <si>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</si>
  <si>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</si>
  <si>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</si>
  <si>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</si>
  <si>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</si>
  <si>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</si>
  <si>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</si>
  <si>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</si>
  <si>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</si>
  <si>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</si>
  <si>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</si>
  <si>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</si>
  <si>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</si>
  <si>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</si>
  <si>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</si>
  <si>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</si>
  <si>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</si>
  <si>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</si>
  <si>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</si>
  <si>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</si>
  <si>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</si>
  <si>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</si>
  <si>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</si>
  <si>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</si>
  <si>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</si>
  <si>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</si>
  <si>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</si>
  <si>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</si>
  <si>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</si>
  <si>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</si>
  <si>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</si>
  <si>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</si>
  <si>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</si>
  <si>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</si>
  <si>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</si>
  <si>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</si>
  <si>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</si>
  <si>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</si>
  <si>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</si>
  <si>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</si>
  <si>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</si>
  <si>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</si>
  <si>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</si>
  <si>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</si>
  <si>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</si>
  <si>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</si>
  <si>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</si>
  <si>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</si>
  <si>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</si>
  <si>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</si>
  <si>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</si>
  <si>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</si>
  <si>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</si>
  <si>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</si>
  <si>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</si>
  <si>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</si>
  <si>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</si>
  <si>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</si>
  <si>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</si>
  <si>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</si>
  <si>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</si>
  <si>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</si>
  <si>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</si>
  <si>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</si>
  <si>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</si>
  <si>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</si>
  <si>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</si>
  <si>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</si>
  <si>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</si>
  <si>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</si>
  <si>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</si>
  <si>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</si>
  <si>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</si>
  <si>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</si>
  <si>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</si>
  <si>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</si>
  <si>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</si>
  <si>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</si>
  <si>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</si>
  <si>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</si>
  <si>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</si>
  <si>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</si>
  <si>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</si>
  <si>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</si>
  <si>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</si>
  <si>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</si>
  <si>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</si>
  <si>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</si>
  <si>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</si>
  <si>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</si>
  <si>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</si>
  <si>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</si>
  <si>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</si>
  <si>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</si>
  <si>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</si>
  <si>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</si>
  <si>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</si>
  <si>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</si>
  <si>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</si>
  <si>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</si>
  <si>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</si>
  <si>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</si>
  <si>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</si>
  <si>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</si>
  <si>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</si>
  <si>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</si>
  <si>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</si>
  <si>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</si>
  <si>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</si>
  <si>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</si>
  <si>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</si>
  <si>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</si>
  <si>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</si>
  <si>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</si>
  <si>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</si>
  <si>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</si>
  <si>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</si>
  <si>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</si>
  <si>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</si>
  <si>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</si>
  <si>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</si>
  <si>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</si>
  <si>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</si>
  <si>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</si>
  <si>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</si>
  <si>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</si>
  <si>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</si>
  <si>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</si>
  <si>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</si>
  <si>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</si>
  <si>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</si>
  <si>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</si>
  <si>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</si>
  <si>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</si>
  <si>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</si>
  <si>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</si>
  <si>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</si>
  <si>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</si>
  <si>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</si>
  <si>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</si>
  <si>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</si>
  <si>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</si>
  <si>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</si>
  <si>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</si>
  <si>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</si>
  <si>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</si>
  <si>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</si>
  <si>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</si>
  <si>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</si>
  <si>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</si>
  <si>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</si>
  <si>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</si>
  <si>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</si>
  <si>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</si>
  <si>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</si>
  <si>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</si>
  <si>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</si>
  <si>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</si>
  <si>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</si>
  <si>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</si>
  <si>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</si>
  <si>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</si>
  <si>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</si>
  <si>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</si>
  <si>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</si>
  <si>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</si>
  <si>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</si>
  <si>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</si>
  <si>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</si>
  <si>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</si>
  <si>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</si>
  <si>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</si>
  <si>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</si>
  <si>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</si>
  <si>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</si>
  <si>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</si>
  <si>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</si>
  <si>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</si>
  <si>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</si>
  <si>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</si>
  <si>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</si>
  <si>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</si>
  <si>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</si>
  <si>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</si>
  <si>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</si>
  <si>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</si>
  <si>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</si>
  <si>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</si>
  <si>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</si>
  <si>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</si>
  <si>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</si>
  <si>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</si>
  <si>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</si>
  <si>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</si>
  <si>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</si>
  <si>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</si>
  <si>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</si>
  <si>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</si>
  <si>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</si>
  <si>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</si>
  <si>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</si>
  <si>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</si>
  <si>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</si>
  <si>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</si>
  <si>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</si>
  <si>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</si>
  <si>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</si>
  <si>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</si>
  <si>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</si>
  <si>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</si>
  <si>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</si>
  <si>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</si>
  <si>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</si>
  <si>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</si>
  <si>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</si>
  <si>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</si>
  <si>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</si>
  <si>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</si>
  <si>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</si>
  <si>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</si>
  <si>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</si>
  <si>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</si>
  <si>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</si>
  <si>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</si>
  <si>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</si>
  <si>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</si>
  <si>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</si>
  <si>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</si>
  <si>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</si>
  <si>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</si>
  <si>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</si>
  <si>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</si>
  <si>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</si>
  <si>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</si>
  <si>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</si>
  <si>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</si>
  <si>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</si>
  <si>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</si>
  <si>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</si>
  <si>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</si>
  <si>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</si>
  <si>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</si>
  <si>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</si>
  <si>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</si>
  <si>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</si>
  <si>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</si>
  <si>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</si>
  <si>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</si>
  <si>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</si>
  <si>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</si>
  <si>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</si>
  <si>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</si>
  <si>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</si>
  <si>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</si>
  <si>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</si>
  <si>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</si>
  <si>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</si>
  <si>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</si>
  <si>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</si>
  <si>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</si>
  <si>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</si>
  <si>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</si>
  <si>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</si>
  <si>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</si>
  <si>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</si>
  <si>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</si>
  <si>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</si>
  <si>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</si>
  <si>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</si>
  <si>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</si>
  <si>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</si>
  <si>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</si>
  <si>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</si>
  <si>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</si>
  <si>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</si>
  <si>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</si>
  <si>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</si>
  <si>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</si>
  <si>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</si>
  <si>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</si>
  <si>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</si>
  <si>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</si>
  <si>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</si>
  <si>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</si>
  <si>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</si>
  <si>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</si>
  <si>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</si>
  <si>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</si>
  <si>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</si>
  <si>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</si>
  <si>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</si>
  <si>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</si>
  <si>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</si>
  <si>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</si>
  <si>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</si>
  <si>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</si>
  <si>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</si>
  <si>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</si>
  <si>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</si>
  <si>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</si>
  <si>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</si>
  <si>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</si>
  <si>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</si>
  <si>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</si>
  <si>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</si>
  <si>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</si>
  <si>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</si>
  <si>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</si>
  <si>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</si>
  <si>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</si>
  <si>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</si>
  <si>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</si>
  <si>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</si>
  <si>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</si>
  <si>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</si>
  <si>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</si>
  <si>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</si>
  <si>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</si>
  <si>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</si>
  <si>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</si>
  <si>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</si>
  <si>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</si>
  <si>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</si>
  <si>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</si>
  <si>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</si>
  <si>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</si>
  <si>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</si>
  <si>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</si>
  <si>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</si>
  <si>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</si>
  <si>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</si>
  <si>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</si>
  <si>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</si>
  <si>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</si>
  <si>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</si>
  <si>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</si>
  <si>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</si>
  <si>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</si>
  <si>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</si>
  <si>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</si>
  <si>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</si>
  <si>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</si>
  <si>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</si>
  <si>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</si>
  <si>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</si>
  <si>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</si>
  <si>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</si>
  <si>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</si>
  <si>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</si>
  <si>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</si>
  <si>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</si>
  <si>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</si>
  <si>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</si>
  <si>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</si>
  <si>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</si>
  <si>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</si>
  <si>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</si>
  <si>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</si>
  <si>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</si>
  <si>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</si>
  <si>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</si>
  <si>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</si>
  <si>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</si>
  <si>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</si>
  <si>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</si>
  <si>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</si>
  <si>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</si>
  <si>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</si>
  <si>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</si>
  <si>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</si>
  <si>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</si>
  <si>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</si>
  <si>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</si>
  <si>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</si>
  <si>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</si>
  <si>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</si>
  <si>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</si>
  <si>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</si>
  <si>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</si>
  <si>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</si>
  <si>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</si>
  <si>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</si>
  <si>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</si>
  <si>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</si>
  <si>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</si>
  <si>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</si>
  <si>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</si>
  <si>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</si>
  <si>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</si>
  <si>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</si>
  <si>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</si>
  <si>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</si>
  <si>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</si>
  <si>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</si>
  <si>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</si>
  <si>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</si>
  <si>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</si>
  <si>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</si>
  <si>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</si>
  <si>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</si>
  <si>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</si>
  <si>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</si>
  <si>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</si>
  <si>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</si>
  <si>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</si>
  <si>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</si>
  <si>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</si>
  <si>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</si>
  <si>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</si>
  <si>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</si>
  <si>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</si>
  <si>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</si>
  <si>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</si>
  <si>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</si>
  <si>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</si>
  <si>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</si>
  <si>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</si>
  <si>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</si>
  <si>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</si>
  <si>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</si>
  <si>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</si>
  <si>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</si>
  <si>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</si>
  <si>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</si>
  <si>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</si>
  <si>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</si>
  <si>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</si>
  <si>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</si>
  <si>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</si>
  <si>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</si>
  <si>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</si>
  <si>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</si>
  <si>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</si>
  <si>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</si>
  <si>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</si>
  <si>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</si>
  <si>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</si>
  <si>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</si>
  <si>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</si>
  <si>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</si>
  <si>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</si>
  <si>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</si>
  <si>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</si>
  <si>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</si>
  <si>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</si>
  <si>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</si>
  <si>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</si>
  <si>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</si>
  <si>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</si>
  <si>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</si>
  <si>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</si>
  <si>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</si>
  <si>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</si>
  <si>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</si>
  <si>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</si>
  <si>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</si>
  <si>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</si>
  <si>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</si>
  <si>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</si>
  <si>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</si>
  <si>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</si>
  <si>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</si>
  <si>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</si>
  <si>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</si>
  <si>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</si>
  <si>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</si>
  <si>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</si>
  <si>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</si>
  <si>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</si>
  <si>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</si>
  <si>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</si>
  <si>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</si>
  <si>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</si>
  <si>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</si>
  <si>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</si>
  <si>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</si>
  <si>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</si>
  <si>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</si>
  <si>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</si>
  <si>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</si>
  <si>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</si>
  <si>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</si>
  <si>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</si>
  <si>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</si>
  <si>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</si>
  <si>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</si>
  <si>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</si>
  <si>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</si>
  <si>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</si>
  <si>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</si>
  <si>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</si>
  <si>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</si>
  <si>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</si>
  <si>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</si>
  <si>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</si>
  <si>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</si>
  <si>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</si>
  <si>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</si>
  <si>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</si>
  <si>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</si>
  <si>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</si>
  <si>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</si>
  <si>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</si>
  <si>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</si>
  <si>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</si>
  <si>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</si>
  <si>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</si>
  <si>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</si>
  <si>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</si>
  <si>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</si>
  <si>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</si>
  <si>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</si>
  <si>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</si>
  <si>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</si>
  <si>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</si>
  <si>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</si>
  <si>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</si>
  <si>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</si>
  <si>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</si>
  <si>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</si>
  <si>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</si>
  <si>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</si>
  <si>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</si>
  <si>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</si>
  <si>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</si>
  <si>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</si>
  <si>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</si>
  <si>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</si>
  <si>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</si>
  <si>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</si>
  <si>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</si>
  <si>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</si>
  <si>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</si>
  <si>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</si>
  <si>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</si>
  <si>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</si>
  <si>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</si>
  <si>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</si>
  <si>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</si>
  <si>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</si>
  <si>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</si>
  <si>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</si>
  <si>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</si>
  <si>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</si>
  <si>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</si>
  <si>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</si>
  <si>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</si>
  <si>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</si>
  <si>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</si>
  <si>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</si>
  <si>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</si>
  <si>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</si>
  <si>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</si>
  <si>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</si>
  <si>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</si>
  <si>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</si>
  <si>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</si>
  <si>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</si>
  <si>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</si>
  <si>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</si>
  <si>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</si>
  <si>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</si>
  <si>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</si>
  <si>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</si>
  <si>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</si>
  <si>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</si>
  <si>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</si>
  <si>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</si>
  <si>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</si>
  <si>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</si>
  <si>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</si>
  <si>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</si>
  <si>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</si>
  <si>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</si>
  <si>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</si>
  <si>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</si>
  <si>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</si>
  <si>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</si>
  <si>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</si>
  <si>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</si>
  <si>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</si>
  <si>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</si>
  <si>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</si>
  <si>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</si>
  <si>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</si>
  <si>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</si>
  <si>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</si>
  <si>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</si>
  <si>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</si>
  <si>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</si>
  <si>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</si>
  <si>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</si>
  <si>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</si>
  <si>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</si>
  <si>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</si>
  <si>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</si>
  <si>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</si>
  <si>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</si>
  <si>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</si>
  <si>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</si>
  <si>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</si>
  <si>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</si>
  <si>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</si>
  <si>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</si>
  <si>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</si>
  <si>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</si>
  <si>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</si>
  <si>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</si>
  <si>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</si>
  <si>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</si>
  <si>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</si>
  <si>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</si>
  <si>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</si>
  <si>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</si>
  <si>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</si>
  <si>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</si>
  <si>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</si>
  <si>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</si>
  <si>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</si>
  <si>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</si>
  <si>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</si>
  <si>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</si>
  <si>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</si>
  <si>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</si>
  <si>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</si>
  <si>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</si>
  <si>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</si>
  <si>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</si>
  <si>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</si>
  <si>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</si>
  <si>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</si>
  <si>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</si>
  <si>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</si>
  <si>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</si>
  <si>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</si>
  <si>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</si>
  <si>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</si>
  <si>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</si>
  <si>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</si>
  <si>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</si>
  <si>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</si>
  <si>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</si>
  <si>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</si>
  <si>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</si>
  <si>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</si>
  <si>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</si>
  <si>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</si>
  <si>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</si>
  <si>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</si>
  <si>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</si>
  <si>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</si>
  <si>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</si>
  <si>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</si>
  <si>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</si>
  <si>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</si>
  <si>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</si>
  <si>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</si>
  <si>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</si>
  <si>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</si>
  <si>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</si>
  <si>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</si>
  <si>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</si>
  <si>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</si>
  <si>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</si>
  <si>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</si>
  <si>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</si>
  <si>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</si>
  <si>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</si>
  <si>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</si>
  <si>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</si>
  <si>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</si>
  <si>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</si>
  <si>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</si>
  <si>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</si>
  <si>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</si>
  <si>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</si>
  <si>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</si>
  <si>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</si>
  <si>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</si>
  <si>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</si>
  <si>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</si>
  <si>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</si>
  <si>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</si>
  <si>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</si>
  <si>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</si>
  <si>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</si>
  <si>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</si>
  <si>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</si>
  <si>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</si>
  <si>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</si>
  <si>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</si>
  <si>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</si>
  <si>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</si>
  <si>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</si>
  <si>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</si>
  <si>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</si>
  <si>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</si>
  <si>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</si>
  <si>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</si>
  <si>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</si>
  <si>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</si>
  <si>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</si>
  <si>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</si>
  <si>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</si>
  <si>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</si>
  <si>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</si>
  <si>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</si>
  <si>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</si>
  <si>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</si>
  <si>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</si>
  <si>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</si>
  <si>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</si>
  <si>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</si>
  <si>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</si>
  <si>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</si>
  <si>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</si>
  <si>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</si>
  <si>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</si>
  <si>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</si>
  <si>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</si>
  <si>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</si>
  <si>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</si>
  <si>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</si>
  <si>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</si>
  <si>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</si>
  <si>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</si>
  <si>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</si>
  <si>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</si>
  <si>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</si>
  <si>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</si>
  <si>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</si>
  <si>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</si>
  <si>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</si>
  <si>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</si>
  <si>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</si>
  <si>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</si>
  <si>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</si>
  <si>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</si>
  <si>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</si>
  <si>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</si>
  <si>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</si>
  <si>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</si>
  <si>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</si>
  <si>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</si>
  <si>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</si>
  <si>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</si>
  <si>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</si>
  <si>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</si>
  <si>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</si>
  <si>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</si>
  <si>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</si>
  <si>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</si>
  <si>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</si>
  <si>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</si>
  <si>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</si>
  <si>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</si>
  <si>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</si>
  <si>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</si>
  <si>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</si>
  <si>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</si>
  <si>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</si>
  <si>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</si>
  <si>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</si>
  <si>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</si>
  <si>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</si>
  <si>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</si>
  <si>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</si>
  <si>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</si>
  <si>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</si>
  <si>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</si>
  <si>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</si>
  <si>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</si>
  <si>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</si>
  <si>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</si>
  <si>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</si>
  <si>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</si>
  <si>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</si>
  <si>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</si>
  <si>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</si>
  <si>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</si>
  <si>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</si>
  <si>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</si>
  <si>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</si>
  <si>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</si>
  <si>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</si>
  <si>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</si>
  <si>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</si>
  <si>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</si>
  <si>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</si>
  <si>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</si>
  <si>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</si>
  <si>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</si>
  <si>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</si>
  <si>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</si>
  <si>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</si>
  <si>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</si>
  <si>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</si>
  <si>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</si>
  <si>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</si>
  <si>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</si>
  <si>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</si>
  <si>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</si>
  <si>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</si>
  <si>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</si>
  <si>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</si>
  <si>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</si>
  <si>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</si>
  <si>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</si>
  <si>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</si>
  <si>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</si>
  <si>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</si>
  <si>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</si>
  <si>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</si>
  <si>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</si>
  <si>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</si>
  <si>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</si>
  <si>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</si>
  <si>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</si>
  <si>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</si>
  <si>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</si>
  <si>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</si>
  <si>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</si>
  <si>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</si>
  <si>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</si>
  <si>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</si>
  <si>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</si>
  <si>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</si>
  <si>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</si>
  <si>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</si>
  <si>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</si>
  <si>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</si>
  <si>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</si>
  <si>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</si>
  <si>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</si>
  <si>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</si>
  <si>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</si>
  <si>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</si>
  <si>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</si>
  <si>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</si>
  <si>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</si>
  <si>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</si>
  <si>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</si>
  <si>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</si>
  <si>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</si>
  <si>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</si>
  <si>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</si>
  <si>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</si>
  <si>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</si>
  <si>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</si>
  <si>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</si>
  <si>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</si>
  <si>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</si>
  <si>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</si>
  <si>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</si>
  <si>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</si>
  <si>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</si>
  <si>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</si>
  <si>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</si>
  <si>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</si>
  <si>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</si>
  <si>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</si>
  <si>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</si>
  <si>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</si>
  <si>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</si>
  <si>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</si>
  <si>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</si>
  <si>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</si>
  <si>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</si>
  <si>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</si>
  <si>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</si>
  <si>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</si>
  <si>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</si>
  <si>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</si>
  <si>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</si>
  <si>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</si>
  <si>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</si>
  <si>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</si>
  <si>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</si>
  <si>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</si>
  <si>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</si>
  <si>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</si>
  <si>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</si>
  <si>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</si>
  <si>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</si>
  <si>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</si>
  <si>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</si>
  <si>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</si>
  <si>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</si>
  <si>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</si>
  <si>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</si>
  <si>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</si>
  <si>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</si>
  <si>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</si>
  <si>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</si>
  <si>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</si>
  <si>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</si>
  <si>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</si>
  <si>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</si>
  <si>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</si>
  <si>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</si>
  <si>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</si>
  <si>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</si>
  <si>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</si>
  <si>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</si>
  <si>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</si>
  <si>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</si>
  <si>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</si>
  <si>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</si>
  <si>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</si>
  <si>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</si>
  <si>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</si>
  <si>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</si>
  <si>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</si>
  <si>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</si>
  <si>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</si>
  <si>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</si>
  <si>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</si>
  <si>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</si>
  <si>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</si>
  <si>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</si>
  <si>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</si>
  <si>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</si>
  <si>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</si>
  <si>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</si>
  <si>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</si>
  <si>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</si>
  <si>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</si>
  <si>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</si>
  <si>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</si>
  <si>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</si>
  <si>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</si>
  <si>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</si>
  <si>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</si>
  <si>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</si>
  <si>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</si>
  <si>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</si>
  <si>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</si>
  <si>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</si>
  <si>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</si>
  <si>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</si>
  <si>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</si>
  <si>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</si>
  <si>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</si>
  <si>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</si>
  <si>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</si>
  <si>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</si>
  <si>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</si>
  <si>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</si>
  <si>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</si>
  <si>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</si>
  <si>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</si>
  <si>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</si>
  <si>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</si>
  <si>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</si>
  <si>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</si>
  <si>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</si>
  <si>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</si>
  <si>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</si>
  <si>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</si>
  <si>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</si>
  <si>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</si>
  <si>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</si>
  <si>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</si>
  <si>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</si>
  <si>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</si>
  <si>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</si>
  <si>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</si>
  <si>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</si>
  <si>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</si>
  <si>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</si>
  <si>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</si>
  <si>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</si>
  <si>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</si>
  <si>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</si>
  <si>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</si>
  <si>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</si>
  <si>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</si>
  <si>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</si>
  <si>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</si>
  <si>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</si>
  <si>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</si>
  <si>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</si>
  <si>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</si>
  <si>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</si>
  <si>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</si>
  <si>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</si>
  <si>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</si>
  <si>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</si>
  <si>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</si>
  <si>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</si>
  <si>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</si>
  <si>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</si>
  <si>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</si>
  <si>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</si>
  <si>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</si>
  <si>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</si>
  <si>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</si>
  <si>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</si>
  <si>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</si>
  <si>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</si>
  <si>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</si>
  <si>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</si>
  <si>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</si>
  <si>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</si>
  <si>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</si>
  <si>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</si>
  <si>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</si>
  <si>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</si>
  <si>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</si>
  <si>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</si>
  <si>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</si>
  <si>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</si>
  <si>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</si>
  <si>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</si>
  <si>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</si>
  <si>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</si>
  <si>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</si>
  <si>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</si>
  <si>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</si>
  <si>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</si>
  <si>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</si>
  <si>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</si>
  <si>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</si>
  <si>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</si>
  <si>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</si>
  <si>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</si>
  <si>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</si>
  <si>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</si>
  <si>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</si>
  <si>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</si>
  <si>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</si>
  <si>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</si>
  <si>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</si>
  <si>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</si>
  <si>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</si>
  <si>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</si>
  <si>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</si>
  <si>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</si>
  <si>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</si>
  <si>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</si>
  <si>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</si>
  <si>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</si>
  <si>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</si>
  <si>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</si>
  <si>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</si>
  <si>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</si>
  <si>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</si>
  <si>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</si>
  <si>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</si>
  <si>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</si>
  <si>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</si>
  <si>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</si>
  <si>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</si>
  <si>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</si>
  <si>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</si>
  <si>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</si>
  <si>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</si>
  <si>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</si>
  <si>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</si>
  <si>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</si>
  <si>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</si>
  <si>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</si>
  <si>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</si>
  <si>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</si>
  <si>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</si>
  <si>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</si>
  <si>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</si>
  <si>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</si>
  <si>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</si>
  <si>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</si>
  <si>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</si>
  <si>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</si>
  <si>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</si>
  <si>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</si>
  <si>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</si>
  <si>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</si>
  <si>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</si>
  <si>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</si>
  <si>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</si>
  <si>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</si>
  <si>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</si>
  <si>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</si>
  <si>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</si>
  <si>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</si>
  <si>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</si>
  <si>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</si>
  <si>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</si>
  <si>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</si>
  <si>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</si>
  <si>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</si>
  <si>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</si>
  <si>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</si>
  <si>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</si>
  <si>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</si>
  <si>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</si>
  <si>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</si>
  <si>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</si>
  <si>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</si>
  <si>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</si>
  <si>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</si>
  <si>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</si>
  <si>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</si>
  <si>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</si>
  <si>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</si>
  <si>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</si>
  <si>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</si>
  <si>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</si>
  <si>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</si>
  <si>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</si>
  <si>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</si>
  <si>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</si>
  <si>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</si>
  <si>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</si>
  <si>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</si>
  <si>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</si>
  <si>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</si>
  <si>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</si>
  <si>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</si>
  <si>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</si>
  <si>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</si>
  <si>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</si>
  <si>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</si>
  <si>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</si>
  <si>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</si>
  <si>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</si>
  <si>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</si>
  <si>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</si>
  <si>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</si>
  <si>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</si>
  <si>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</si>
  <si>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</si>
  <si>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</si>
  <si>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</si>
  <si>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</si>
  <si>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</si>
  <si>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</si>
  <si>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</si>
  <si>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</si>
  <si>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</si>
  <si>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</si>
  <si>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</si>
  <si>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</si>
  <si>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</si>
  <si>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</si>
  <si>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</si>
  <si>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</si>
  <si>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</si>
  <si>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</si>
  <si>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</si>
  <si>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</si>
  <si>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</si>
  <si>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</si>
  <si>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</si>
  <si>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</si>
  <si>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</si>
  <si>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</si>
  <si>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</si>
  <si>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</si>
  <si>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</si>
  <si>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</si>
  <si>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</si>
  <si>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</si>
  <si>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</si>
  <si>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</si>
  <si>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</si>
  <si>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</si>
  <si>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</si>
  <si>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</si>
  <si>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</si>
  <si>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</si>
  <si>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</si>
  <si>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</si>
  <si>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</si>
  <si>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</si>
  <si>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</si>
  <si>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</si>
  <si>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</si>
  <si>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</si>
  <si>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</si>
  <si>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</si>
  <si>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</si>
  <si>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</si>
  <si>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</si>
  <si>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</si>
  <si>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</si>
  <si>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</si>
  <si>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</si>
  <si>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</si>
  <si>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</si>
  <si>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</si>
  <si>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</si>
  <si>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</si>
  <si>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</si>
  <si>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</si>
  <si>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</si>
  <si>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</si>
  <si>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</si>
  <si>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</si>
  <si>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</si>
  <si>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</si>
  <si>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</si>
  <si>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</si>
  <si>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</si>
  <si>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</si>
  <si>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</si>
  <si>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</si>
  <si>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</si>
  <si>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</si>
  <si>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</si>
  <si>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</si>
  <si>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</si>
  <si>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</si>
  <si>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</si>
  <si>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</si>
  <si>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</si>
  <si>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</si>
  <si>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</si>
  <si>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</si>
  <si>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</si>
  <si>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</si>
  <si>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</si>
  <si>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</si>
  <si>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</si>
  <si>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</si>
  <si>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</si>
  <si>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</si>
  <si>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</si>
  <si>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</si>
  <si>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</si>
  <si>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</si>
  <si>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</si>
  <si>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</si>
  <si>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</si>
  <si>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</si>
  <si>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</si>
  <si>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</si>
  <si>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</si>
  <si>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</si>
  <si>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</si>
  <si>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</si>
  <si>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</si>
  <si>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</si>
  <si>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</si>
  <si>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</si>
  <si>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</si>
  <si>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</si>
  <si>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</si>
  <si>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</si>
  <si>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</si>
  <si>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</si>
  <si>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</si>
  <si>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</si>
  <si>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</si>
  <si>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</si>
  <si>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</si>
  <si>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</si>
  <si>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</si>
  <si>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</si>
  <si>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</si>
  <si>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</si>
  <si>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</si>
  <si>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</si>
  <si>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</si>
  <si>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</si>
  <si>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</si>
  <si>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</si>
  <si>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</si>
  <si>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</si>
  <si>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</si>
  <si>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</si>
  <si>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</si>
  <si>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</si>
  <si>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</si>
  <si>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</si>
  <si>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</si>
  <si>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</si>
  <si>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</si>
  <si>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</si>
  <si>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</si>
  <si>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</si>
  <si>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</si>
  <si>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</si>
  <si>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</si>
  <si>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</si>
  <si>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</si>
  <si>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</si>
  <si>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</si>
  <si>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</si>
  <si>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</si>
  <si>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</si>
  <si>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</si>
  <si>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</si>
  <si>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</si>
  <si>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</si>
  <si>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</si>
  <si>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</si>
  <si>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</si>
  <si>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</si>
  <si>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</si>
  <si>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</si>
  <si>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</si>
  <si>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</si>
  <si>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</si>
  <si>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</si>
  <si>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</si>
  <si>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</si>
  <si>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</si>
  <si>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</si>
  <si>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</si>
  <si>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</si>
  <si>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</si>
  <si>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</si>
  <si>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</si>
  <si>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</si>
  <si>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</si>
  <si>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</si>
  <si>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</si>
  <si>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</si>
  <si>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</si>
  <si>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</si>
  <si>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</si>
  <si>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</si>
  <si>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</si>
  <si>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</si>
  <si>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</si>
  <si>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</si>
  <si>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</si>
  <si>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</si>
  <si>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</si>
  <si>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</si>
  <si>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</si>
  <si>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</si>
  <si>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</si>
  <si>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</si>
  <si>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</si>
  <si>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</si>
  <si>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</si>
  <si>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</si>
  <si>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</si>
  <si>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</si>
  <si>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</si>
  <si>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</si>
  <si>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</si>
  <si>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</si>
  <si>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</si>
  <si>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</si>
  <si>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</si>
  <si>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</si>
  <si>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</si>
  <si>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</si>
  <si>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</si>
  <si>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</si>
  <si>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</si>
  <si>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</si>
  <si>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</si>
  <si>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</si>
  <si>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</si>
  <si>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</si>
  <si>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</si>
  <si>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</si>
  <si>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</si>
  <si>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</si>
  <si>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</si>
  <si>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</si>
  <si>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</si>
  <si>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</si>
  <si>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</si>
  <si>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</si>
  <si>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</si>
  <si>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</si>
  <si>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</si>
  <si>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</si>
  <si>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</si>
  <si>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</si>
  <si>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</si>
  <si>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</si>
  <si>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</si>
  <si>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</si>
  <si>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</si>
  <si>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</si>
  <si>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</si>
  <si>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</si>
  <si>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</si>
  <si>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</si>
  <si>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</si>
  <si>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</si>
  <si>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</si>
  <si>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</si>
  <si>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</si>
  <si>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</si>
  <si>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</si>
  <si>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</si>
  <si>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</si>
  <si>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</si>
  <si>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</si>
  <si>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</si>
  <si>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</si>
  <si>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</si>
  <si>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</si>
  <si>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</si>
  <si>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</si>
  <si>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</si>
  <si>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</si>
  <si>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</si>
  <si>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</si>
  <si>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</si>
  <si>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</si>
  <si>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</si>
  <si>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</si>
  <si>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</si>
  <si>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</si>
  <si>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</si>
  <si>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</si>
  <si>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</si>
  <si>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</si>
  <si>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</si>
  <si>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</si>
  <si>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</si>
  <si>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</si>
  <si>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</si>
  <si>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</si>
  <si>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</si>
  <si>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</si>
  <si>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</si>
  <si>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</si>
  <si>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</si>
  <si>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</si>
  <si>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</si>
  <si>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</si>
  <si>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</si>
  <si>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</si>
  <si>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</si>
  <si>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</si>
  <si>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</si>
  <si>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</si>
  <si>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</si>
  <si>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</si>
  <si>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</si>
  <si>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</si>
  <si>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</si>
  <si>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</si>
  <si>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</si>
  <si>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</si>
  <si>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</si>
  <si>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</si>
  <si>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</si>
  <si>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</si>
  <si>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</si>
  <si>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</si>
  <si>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</si>
  <si>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</si>
  <si>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</si>
  <si>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</si>
  <si>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</si>
  <si>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</si>
  <si>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</si>
  <si>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</si>
  <si>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</si>
  <si>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</si>
  <si>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</si>
  <si>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</si>
  <si>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</si>
  <si>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</si>
  <si>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</si>
  <si>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</si>
  <si>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</si>
  <si>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</si>
  <si>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</si>
  <si>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</si>
  <si>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</si>
  <si>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</si>
  <si>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</si>
  <si>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</si>
  <si>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</si>
  <si>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</si>
  <si>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</si>
  <si>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</si>
  <si>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</si>
  <si>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</si>
  <si>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</si>
  <si>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</si>
  <si>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</si>
  <si>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</si>
  <si>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</si>
  <si>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</si>
  <si>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</si>
  <si>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</si>
  <si>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</si>
  <si>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</si>
  <si>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</si>
  <si>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</si>
  <si>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</si>
  <si>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</si>
  <si>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</si>
  <si>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</si>
  <si>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</si>
  <si>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</si>
  <si>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</si>
  <si>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</si>
  <si>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</si>
  <si>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</si>
  <si>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</si>
  <si>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</si>
  <si>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</si>
  <si>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</si>
  <si>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</si>
  <si>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</si>
  <si>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</si>
  <si>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</si>
  <si>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</si>
  <si>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</si>
  <si>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</si>
  <si>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</si>
  <si>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</si>
  <si>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</si>
  <si>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</si>
  <si>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</si>
  <si>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</si>
  <si>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</si>
  <si>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</si>
  <si>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</si>
  <si>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</si>
  <si>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</si>
  <si>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</si>
  <si>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</si>
  <si>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</si>
  <si>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</si>
  <si>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</si>
  <si>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</si>
  <si>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</si>
  <si>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</si>
  <si>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</si>
  <si>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</si>
  <si>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</si>
  <si>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</si>
  <si>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</si>
  <si>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</si>
  <si>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</si>
  <si>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</si>
  <si>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</si>
  <si>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</si>
  <si>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</si>
  <si>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</si>
  <si>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</si>
  <si>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</si>
  <si>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</si>
  <si>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</si>
  <si>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</si>
  <si>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</si>
  <si>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</si>
  <si>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</si>
  <si>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</si>
  <si>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</si>
  <si>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</si>
  <si>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</si>
  <si>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</si>
  <si>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</si>
  <si>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</si>
  <si>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</si>
  <si>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</si>
  <si>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</si>
  <si>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</si>
  <si>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</si>
  <si>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</si>
  <si>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</si>
  <si>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</si>
  <si>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</si>
  <si>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</si>
  <si>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</si>
  <si>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</si>
  <si>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</si>
  <si>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</si>
  <si>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</si>
  <si>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</si>
  <si>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</si>
  <si>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</si>
  <si>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</si>
  <si>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</si>
  <si>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</si>
  <si>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</si>
  <si>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</si>
  <si>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</si>
  <si>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</si>
  <si>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</si>
  <si>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</si>
  <si>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</si>
  <si>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</si>
  <si>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</si>
  <si>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</si>
  <si>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</si>
  <si>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</si>
  <si>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</si>
  <si>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</si>
  <si>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</si>
  <si>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</si>
  <si>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</si>
  <si>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</si>
  <si>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</si>
  <si>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</si>
  <si>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</si>
  <si>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</si>
  <si>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</si>
  <si>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</si>
  <si>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</si>
  <si>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</si>
  <si>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</si>
  <si>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</si>
  <si>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</si>
  <si>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</si>
  <si>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</si>
  <si>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</si>
  <si>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</si>
  <si>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</si>
  <si>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</si>
  <si>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</si>
  <si>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</si>
  <si>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</si>
  <si>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</si>
  <si>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</si>
  <si>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</si>
  <si>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</si>
  <si>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</si>
  <si>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</si>
  <si>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</si>
  <si>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</si>
  <si>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</si>
  <si>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</si>
  <si>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</si>
  <si>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</si>
  <si>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</si>
  <si>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</si>
  <si>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</si>
  <si>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</si>
  <si>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</si>
  <si>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</si>
  <si>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</si>
  <si>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</si>
  <si>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</si>
  <si>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</si>
  <si>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</si>
  <si>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</si>
  <si>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</si>
  <si>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</si>
  <si>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</si>
  <si>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</si>
  <si>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</si>
  <si>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</si>
  <si>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</si>
  <si>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</si>
  <si>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</si>
  <si>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</si>
  <si>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</si>
  <si>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</si>
  <si>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</si>
  <si>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</si>
  <si>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</si>
  <si>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</si>
  <si>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</si>
  <si>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</si>
  <si>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</si>
  <si>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</si>
  <si>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</si>
  <si>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</si>
  <si>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</si>
  <si>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</si>
  <si>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</si>
  <si>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</si>
  <si>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</si>
  <si>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</si>
  <si>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</si>
  <si>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</si>
  <si>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</si>
  <si>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</si>
  <si>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</si>
  <si>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</si>
  <si>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</si>
  <si>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</si>
  <si>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</si>
  <si>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</si>
  <si>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</si>
  <si>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</si>
  <si>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</si>
  <si>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</si>
  <si>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</si>
  <si>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</si>
  <si>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</si>
  <si>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</si>
  <si>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</si>
  <si>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</si>
  <si>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</si>
  <si>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</si>
  <si>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</si>
  <si>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</si>
  <si>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</si>
  <si>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</si>
  <si>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</si>
  <si>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</si>
  <si>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</si>
  <si>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</si>
  <si>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</si>
  <si>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</si>
  <si>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</si>
  <si>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</si>
  <si>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</si>
  <si>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</si>
  <si>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</si>
  <si>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</si>
  <si>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</si>
  <si>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</si>
  <si>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</si>
  <si>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</si>
  <si>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</si>
  <si>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</si>
  <si>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</si>
  <si>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</si>
  <si>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</si>
  <si>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</si>
  <si>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</si>
  <si>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</si>
  <si>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</si>
  <si>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</si>
  <si>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</si>
  <si>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</si>
  <si>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</si>
  <si>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</si>
  <si>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</si>
  <si>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</si>
  <si>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</si>
  <si>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</si>
  <si>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</si>
  <si>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</si>
  <si>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</si>
  <si>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</si>
  <si>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</si>
  <si>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</si>
  <si>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</si>
  <si>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</si>
  <si>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</si>
  <si>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</si>
  <si>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</si>
  <si>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</si>
  <si>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</si>
  <si>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</si>
  <si>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</si>
  <si>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</si>
  <si>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</si>
  <si>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</si>
  <si>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</si>
  <si>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</si>
  <si>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</si>
  <si>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</si>
  <si>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</si>
  <si>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</si>
  <si>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</si>
  <si>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</si>
  <si>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</si>
  <si>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</si>
  <si>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</si>
  <si>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</si>
  <si>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</si>
  <si>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</si>
  <si>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</si>
  <si>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</si>
  <si>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</si>
  <si>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</si>
  <si>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</si>
  <si>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</si>
  <si>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</si>
  <si>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</si>
  <si>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</si>
  <si>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</si>
  <si>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</si>
  <si>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</si>
  <si>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</si>
  <si>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</si>
  <si>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</si>
  <si>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</si>
  <si>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</si>
  <si>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</si>
  <si>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</si>
  <si>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</si>
  <si>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</si>
  <si>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</si>
  <si>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</si>
  <si>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</si>
  <si>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</si>
  <si>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</si>
  <si>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</si>
  <si>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</si>
  <si>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</si>
  <si>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</si>
  <si>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</si>
  <si>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</si>
  <si>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</si>
  <si>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</si>
  <si>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</si>
  <si>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</si>
  <si>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</si>
  <si>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</si>
  <si>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</si>
  <si>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</si>
  <si>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</si>
  <si>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</si>
  <si>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</si>
  <si>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</si>
  <si>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</si>
  <si>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</si>
  <si>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</si>
  <si>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</si>
  <si>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</si>
  <si>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</si>
  <si>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</si>
  <si>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</si>
  <si>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</si>
  <si>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</si>
  <si>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</si>
  <si>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</si>
  <si>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</si>
  <si>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</si>
  <si>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</si>
  <si>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</si>
  <si>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</si>
  <si>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</si>
  <si>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</si>
  <si>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</si>
  <si>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</si>
  <si>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</si>
  <si>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</si>
  <si>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</si>
  <si>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</si>
  <si>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</si>
  <si>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</si>
  <si>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</si>
  <si>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</si>
  <si>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</si>
  <si>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</si>
  <si>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</si>
  <si>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</si>
  <si>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</si>
  <si>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</si>
  <si>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</si>
  <si>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</si>
  <si>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</si>
  <si>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</si>
  <si>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</si>
  <si>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</si>
  <si>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</si>
  <si>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</si>
  <si>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</si>
  <si>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</si>
  <si>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</si>
  <si>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</si>
  <si>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</si>
  <si>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</si>
  <si>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</si>
  <si>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</si>
  <si>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</si>
  <si>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</si>
  <si>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</si>
  <si>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</si>
  <si>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</si>
  <si>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</si>
  <si>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</si>
  <si>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</si>
  <si>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</si>
  <si>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</si>
  <si>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</si>
  <si>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</si>
  <si>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</si>
  <si>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</si>
  <si>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</si>
  <si>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</si>
  <si>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</si>
  <si>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</si>
  <si>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</si>
  <si>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</si>
  <si>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</si>
  <si>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</si>
  <si>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</si>
  <si>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</si>
  <si>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</si>
  <si>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</si>
  <si>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</si>
  <si>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</si>
  <si>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</si>
  <si>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</si>
  <si>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</si>
  <si>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</si>
  <si>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</si>
  <si>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</si>
  <si>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</si>
  <si>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</si>
  <si>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</si>
  <si>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</si>
  <si>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</si>
  <si>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</si>
  <si>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</si>
  <si>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</si>
  <si>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</si>
  <si>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</si>
  <si>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</si>
  <si>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</si>
  <si>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</si>
  <si>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</si>
  <si>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</si>
  <si>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</si>
  <si>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</si>
  <si>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</si>
  <si>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</si>
  <si>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</si>
  <si>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</si>
  <si>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</si>
  <si>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</si>
  <si>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</si>
  <si>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</si>
  <si>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</si>
  <si>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</si>
  <si>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</si>
  <si>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</si>
  <si>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</si>
  <si>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</si>
  <si>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</si>
  <si>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</si>
  <si>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</si>
  <si>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</si>
  <si>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</si>
  <si>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</si>
  <si>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</si>
  <si>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</si>
  <si>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</si>
  <si>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</si>
  <si>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</si>
  <si>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</si>
  <si>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</si>
  <si>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</si>
  <si>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</si>
  <si>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</si>
  <si>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</si>
  <si>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</si>
  <si>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</si>
  <si>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</si>
  <si>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</si>
  <si>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</si>
  <si>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</si>
  <si>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</si>
  <si>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</si>
  <si>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</si>
  <si>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</si>
  <si>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</si>
  <si>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</si>
  <si>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</si>
  <si>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</si>
  <si>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</si>
  <si>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</si>
  <si>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</si>
  <si>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</si>
  <si>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</si>
  <si>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</si>
  <si>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</si>
  <si>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</si>
  <si>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</si>
  <si>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</si>
  <si>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</si>
  <si>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</si>
  <si>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</si>
  <si>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</si>
  <si>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</si>
  <si>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</si>
  <si>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</si>
  <si>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</si>
  <si>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</si>
  <si>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</si>
  <si>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</si>
  <si>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</si>
  <si>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</si>
  <si>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</si>
  <si>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</si>
  <si>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</si>
  <si>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</si>
  <si>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</si>
  <si>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</si>
  <si>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</si>
  <si>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</si>
  <si>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</si>
  <si>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</si>
  <si>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</si>
  <si>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</si>
  <si>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</si>
  <si>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</si>
  <si>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</si>
  <si>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</si>
  <si>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</si>
  <si>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</si>
  <si>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</si>
  <si>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</si>
  <si>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</si>
  <si>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</si>
  <si>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</si>
  <si>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</si>
  <si>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</si>
  <si>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</si>
  <si>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</si>
  <si>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</si>
  <si>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</si>
  <si>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</si>
  <si>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</si>
  <si>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</si>
  <si>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</si>
  <si>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</si>
  <si>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</si>
  <si>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</si>
  <si>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</si>
  <si>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</si>
  <si>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</si>
  <si>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</si>
  <si>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</si>
  <si>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</si>
  <si>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</si>
  <si>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</si>
  <si>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</si>
  <si>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</si>
  <si>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</si>
  <si>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</si>
  <si>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</si>
  <si>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</si>
  <si>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</si>
  <si>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</si>
  <si>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</si>
  <si>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</si>
  <si>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</si>
  <si>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</si>
  <si>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</si>
  <si>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</si>
  <si>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</si>
  <si>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</si>
  <si>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</si>
  <si>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</si>
  <si>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</si>
  <si>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</si>
  <si>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</si>
  <si>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</si>
  <si>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</si>
  <si>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</si>
  <si>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</si>
  <si>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</si>
  <si>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</si>
  <si>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</si>
  <si>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</si>
  <si>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</si>
  <si>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</si>
  <si>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</si>
  <si>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</si>
  <si>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</si>
  <si>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</si>
  <si>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</si>
  <si>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</si>
  <si>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</si>
  <si>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</si>
  <si>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</si>
  <si>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</si>
  <si>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</si>
  <si>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</si>
  <si>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</si>
  <si>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</si>
  <si>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</si>
  <si>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</si>
  <si>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</si>
  <si>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</si>
  <si>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</si>
  <si>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</si>
  <si>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</si>
  <si>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</si>
  <si>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</si>
  <si>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</si>
  <si>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</si>
  <si>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</si>
  <si>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</si>
  <si>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</si>
  <si>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</si>
  <si>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</si>
  <si>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</si>
  <si>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</si>
  <si>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</si>
  <si>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</si>
  <si>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</si>
  <si>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</si>
  <si>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</si>
  <si>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</si>
  <si>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</si>
  <si>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</si>
  <si>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</si>
  <si>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</si>
  <si>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</si>
  <si>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</si>
  <si>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</si>
  <si>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</si>
  <si>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</si>
  <si>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</si>
  <si>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</si>
  <si>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</si>
  <si>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</si>
  <si>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</si>
  <si>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</si>
  <si>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</si>
  <si>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</si>
  <si>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</si>
  <si>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</si>
  <si>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</si>
  <si>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</si>
  <si>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</si>
  <si>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</si>
  <si>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</si>
  <si>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</si>
  <si>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</si>
  <si>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</si>
  <si>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</si>
  <si>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</si>
  <si>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</si>
  <si>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</si>
  <si>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</si>
  <si>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</si>
  <si>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</si>
  <si>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</si>
  <si>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</si>
  <si>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</si>
  <si>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</si>
  <si>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</si>
  <si>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</si>
  <si>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</si>
  <si>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</si>
  <si>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</si>
  <si>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</si>
  <si>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</si>
  <si>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</si>
  <si>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</si>
  <si>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</si>
  <si>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</si>
  <si>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</si>
  <si>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</si>
  <si>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</si>
  <si>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</si>
  <si>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</si>
  <si>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</si>
  <si>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</si>
  <si>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</si>
  <si>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</si>
  <si>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</si>
  <si>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</si>
  <si>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</si>
  <si>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</si>
  <si>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</si>
  <si>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</si>
  <si>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</si>
  <si>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</si>
  <si>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</si>
  <si>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</si>
  <si>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</si>
  <si>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</si>
  <si>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</si>
  <si>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</si>
  <si>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</si>
  <si>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</si>
  <si>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</si>
  <si>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</si>
  <si>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</si>
  <si>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</si>
  <si>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</si>
  <si>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</si>
  <si>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</si>
  <si>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</si>
  <si>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</si>
  <si>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</si>
  <si>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</si>
  <si>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</si>
  <si>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</si>
  <si>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</si>
  <si>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</si>
  <si>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</si>
  <si>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</si>
  <si>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</si>
  <si>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</si>
  <si>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</si>
  <si>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</si>
  <si>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</si>
  <si>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</si>
  <si>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</si>
  <si>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</si>
  <si>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</si>
  <si>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</si>
  <si>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</si>
  <si>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</si>
  <si>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</si>
  <si>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</si>
  <si>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</si>
  <si>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</si>
  <si>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</si>
  <si>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</si>
  <si>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</si>
  <si>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</si>
  <si>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</si>
  <si>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</si>
  <si>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</si>
  <si>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</si>
  <si>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</si>
  <si>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</si>
  <si>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</si>
  <si>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</si>
  <si>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</si>
  <si>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</si>
  <si>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</si>
  <si>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</si>
  <si>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</si>
  <si>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</si>
  <si>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</si>
  <si>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</si>
  <si>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</si>
  <si>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</si>
  <si>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</si>
  <si>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</si>
  <si>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</si>
  <si>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</si>
  <si>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</si>
  <si>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</si>
  <si>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</si>
  <si>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</si>
  <si>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</si>
  <si>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</si>
  <si>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</si>
  <si>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</si>
  <si>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</si>
  <si>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</si>
  <si>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</si>
  <si>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</si>
  <si>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</si>
  <si>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</si>
  <si>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</si>
  <si>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</si>
  <si>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</si>
  <si>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</si>
  <si>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</si>
  <si>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</si>
  <si>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</si>
  <si>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</si>
  <si>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</si>
  <si>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</si>
  <si>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</si>
  <si>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</si>
  <si>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</si>
  <si>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</si>
  <si>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</si>
  <si>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</si>
  <si>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</si>
  <si>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</si>
  <si>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</si>
  <si>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</si>
  <si>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</si>
  <si>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</si>
  <si>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</si>
  <si>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</si>
  <si>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</si>
  <si>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</si>
  <si>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</si>
  <si>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</si>
  <si>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</si>
  <si>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</si>
  <si>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</si>
  <si>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</si>
  <si>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</si>
  <si>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</si>
  <si>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</si>
  <si>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</si>
  <si>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</si>
  <si>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</si>
  <si>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</si>
  <si>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</si>
  <si>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</si>
  <si>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</si>
  <si>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</si>
  <si>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</si>
  <si>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</si>
  <si>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</si>
  <si>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</si>
  <si>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</si>
  <si>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</si>
  <si>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</si>
  <si>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</si>
  <si>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</si>
  <si>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</si>
  <si>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</si>
  <si>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</si>
  <si>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</si>
  <si>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</si>
  <si>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</si>
  <si>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</si>
  <si>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</si>
  <si>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</si>
  <si>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</si>
  <si>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</si>
  <si>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</si>
  <si>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</si>
  <si>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</si>
  <si>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</si>
  <si>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</si>
  <si>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</si>
  <si>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</si>
  <si>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</si>
  <si>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</si>
  <si>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</si>
  <si>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</si>
  <si>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</si>
  <si>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</si>
  <si>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</si>
  <si>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</si>
  <si>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</si>
  <si>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</si>
  <si>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</si>
  <si>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</si>
  <si>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</si>
  <si>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</si>
  <si>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</si>
  <si>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</si>
  <si>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</si>
  <si>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</si>
  <si>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</si>
  <si>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</si>
  <si>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</si>
  <si>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</si>
  <si>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</si>
  <si>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</si>
  <si>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</si>
  <si>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</si>
  <si>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</si>
  <si>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</si>
  <si>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</si>
  <si>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</si>
  <si>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</si>
  <si>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</si>
  <si>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</si>
  <si>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</si>
  <si>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</si>
  <si>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</si>
  <si>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</si>
  <si>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</si>
  <si>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</si>
  <si>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</si>
  <si>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</si>
  <si>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</si>
  <si>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</si>
  <si>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</si>
  <si>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</si>
  <si>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</si>
  <si>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</si>
  <si>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</si>
  <si>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</si>
  <si>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</si>
  <si>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</si>
  <si>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</si>
  <si>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</si>
  <si>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</si>
  <si>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</si>
  <si>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</si>
  <si>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</si>
  <si>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</si>
  <si>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</si>
  <si>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</si>
  <si>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</si>
  <si>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</si>
  <si>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</si>
  <si>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</si>
  <si>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</si>
  <si>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</si>
  <si>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</si>
  <si>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</si>
  <si>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</si>
  <si>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</si>
  <si>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</si>
  <si>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</si>
  <si>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</si>
  <si>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</si>
  <si>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</si>
  <si>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</si>
  <si>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</si>
  <si>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</si>
  <si>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</si>
  <si>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</si>
  <si>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</si>
  <si>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</si>
  <si>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</si>
  <si>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</si>
  <si>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</si>
  <si>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</si>
  <si>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</si>
  <si>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</si>
  <si>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</si>
  <si>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</si>
  <si>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</si>
  <si>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</si>
  <si>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</si>
  <si>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</si>
  <si>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</si>
  <si>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</si>
  <si>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</si>
  <si>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</si>
  <si>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</si>
  <si>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</si>
  <si>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</si>
  <si>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</si>
  <si>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</si>
  <si>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</si>
  <si>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</si>
  <si>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</si>
  <si>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</si>
  <si>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</si>
  <si>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</si>
  <si>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</si>
  <si>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</si>
  <si>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</si>
  <si>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</si>
  <si>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</si>
  <si>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</si>
  <si>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</si>
  <si>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</si>
  <si>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</si>
  <si>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</si>
  <si>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</si>
  <si>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</si>
  <si>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</si>
  <si>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</si>
  <si>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</si>
  <si>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</si>
  <si>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</si>
  <si>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</si>
  <si>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</si>
  <si>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</si>
  <si>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</si>
  <si>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</si>
  <si>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</si>
  <si>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</si>
  <si>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</si>
  <si>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</si>
  <si>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</si>
  <si>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</si>
  <si>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</si>
  <si>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</si>
  <si>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</si>
  <si>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</si>
  <si>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</si>
  <si>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</si>
  <si>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</si>
  <si>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</si>
  <si>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</si>
  <si>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</si>
  <si>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</si>
  <si>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</si>
  <si>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</si>
  <si>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</si>
  <si>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</si>
  <si>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</si>
  <si>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</si>
  <si>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</si>
  <si>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</si>
  <si>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</si>
  <si>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</si>
  <si>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</si>
  <si>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</si>
  <si>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</si>
  <si>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</si>
  <si>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</si>
  <si>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</si>
  <si>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</si>
  <si>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</si>
  <si>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</si>
  <si>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</si>
  <si>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</si>
  <si>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</si>
  <si>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</si>
  <si>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</si>
  <si>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</si>
  <si>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</si>
  <si>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</si>
  <si>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</si>
  <si>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</si>
  <si>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</si>
  <si>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</si>
  <si>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</si>
  <si>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</si>
  <si>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</si>
  <si>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</si>
  <si>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</si>
  <si>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</si>
  <si>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</si>
  <si>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</si>
  <si>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</si>
  <si>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</si>
  <si>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</si>
  <si>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</si>
  <si>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</si>
  <si>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</si>
  <si>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</si>
  <si>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</si>
  <si>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</si>
  <si>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</si>
  <si>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</si>
  <si>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</si>
  <si>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</si>
  <si>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</si>
  <si>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</si>
  <si>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</si>
  <si>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</si>
  <si>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</si>
  <si>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</si>
  <si>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</si>
  <si>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</si>
  <si>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</si>
  <si>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</si>
  <si>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</si>
  <si>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</si>
  <si>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</si>
  <si>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</si>
  <si>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</si>
  <si>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</si>
  <si>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</si>
  <si>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</si>
  <si>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</si>
  <si>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</si>
  <si>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</si>
  <si>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</si>
  <si>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</si>
  <si>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</si>
  <si>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</si>
  <si>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</si>
  <si>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</si>
  <si>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</si>
  <si>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</si>
  <si>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</si>
  <si>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</si>
  <si>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</si>
  <si>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</si>
  <si>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</si>
  <si>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</si>
  <si>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</si>
  <si>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</si>
  <si>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</si>
  <si>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</si>
  <si>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</si>
  <si>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</si>
  <si>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</si>
  <si>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</si>
  <si>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</si>
  <si>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</si>
  <si>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</si>
  <si>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</si>
  <si>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</si>
  <si>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</si>
  <si>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</si>
  <si>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</si>
  <si>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</si>
  <si>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</si>
  <si>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</si>
  <si>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</si>
  <si>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</si>
  <si>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</si>
  <si>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</si>
  <si>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</si>
  <si>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</si>
  <si>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</si>
  <si>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</si>
  <si>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</si>
  <si>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</si>
  <si>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</si>
  <si>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</si>
  <si>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</si>
  <si>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</si>
  <si>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</si>
  <si>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</si>
  <si>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</si>
  <si>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</si>
  <si>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</si>
  <si>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</si>
  <si>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</si>
  <si>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</si>
  <si>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</si>
  <si>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</si>
  <si>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</si>
  <si>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</si>
  <si>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</si>
  <si>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</si>
  <si>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</si>
  <si>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</si>
  <si>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</si>
  <si>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</si>
  <si>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</si>
  <si>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</si>
  <si>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</si>
  <si>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</si>
  <si>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</si>
  <si>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</si>
  <si>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</si>
  <si>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</si>
  <si>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</si>
  <si>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</si>
  <si>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</si>
  <si>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</si>
  <si>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</si>
  <si>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</si>
  <si>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</si>
  <si>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</si>
  <si>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</si>
  <si>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</si>
  <si>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</si>
  <si>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</si>
  <si>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</si>
  <si>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</si>
  <si>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</si>
  <si>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</si>
  <si>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</si>
  <si>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</si>
  <si>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</si>
  <si>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</si>
  <si>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</si>
  <si>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</si>
  <si>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</si>
  <si>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</si>
  <si>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</si>
  <si>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</si>
  <si>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</si>
  <si>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</si>
  <si>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</si>
  <si>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</si>
  <si>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</si>
  <si>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</si>
  <si>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</si>
  <si>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</si>
  <si>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</si>
  <si>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</si>
  <si>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</si>
  <si>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</si>
  <si>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</si>
  <si>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</si>
  <si>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</si>
  <si>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</si>
  <si>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</si>
  <si>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</si>
  <si>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</si>
  <si>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</si>
  <si>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</si>
  <si>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</si>
  <si>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</si>
  <si>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</si>
  <si>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</si>
  <si>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</si>
  <si>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</si>
  <si>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</si>
  <si>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</si>
  <si>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</si>
  <si>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</si>
  <si>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</si>
  <si>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</si>
  <si>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</si>
  <si>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</si>
  <si>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</si>
  <si>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</si>
  <si>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</si>
  <si>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</si>
  <si>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</si>
  <si>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</si>
  <si>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</si>
  <si>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</si>
  <si>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</si>
  <si>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</si>
  <si>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</si>
  <si>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</si>
  <si>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</si>
  <si>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</si>
  <si>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</si>
  <si>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</si>
  <si>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</si>
  <si>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</si>
  <si>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</si>
  <si>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</si>
  <si>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</si>
  <si>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</si>
  <si>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</si>
  <si>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</si>
  <si>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</si>
  <si>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</si>
  <si>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</si>
  <si>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</si>
  <si>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</si>
  <si>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</si>
  <si>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</si>
  <si>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</si>
  <si>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</si>
  <si>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</si>
  <si>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</si>
  <si>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</si>
  <si>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</si>
  <si>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</si>
  <si>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</si>
  <si>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</si>
  <si>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</si>
  <si>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</si>
  <si>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</si>
  <si>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</si>
  <si>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</si>
  <si>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</si>
  <si>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</si>
  <si>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</si>
  <si>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</si>
  <si>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</si>
  <si>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</si>
  <si>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</si>
  <si>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</si>
  <si>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</si>
  <si>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</si>
  <si>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</si>
  <si>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</si>
  <si>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</si>
  <si>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</si>
  <si>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</si>
  <si>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</si>
  <si>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</si>
  <si>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</si>
  <si>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</si>
  <si>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</si>
  <si>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</si>
  <si>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</si>
  <si>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</si>
  <si>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</si>
  <si>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</si>
  <si>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</si>
  <si>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</si>
  <si>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</si>
  <si>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</si>
  <si>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</si>
  <si>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</si>
  <si>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</si>
  <si>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</si>
  <si>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</si>
  <si>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</si>
  <si>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</si>
  <si>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</si>
  <si>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</si>
  <si>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</si>
  <si>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</si>
  <si>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</si>
  <si>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</si>
  <si>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</si>
  <si>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</si>
  <si>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</si>
  <si>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</si>
  <si>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</si>
  <si>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</si>
  <si>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</si>
  <si>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</si>
  <si>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</si>
  <si>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</si>
  <si>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</si>
  <si>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</si>
  <si>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</si>
  <si>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</si>
  <si>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</si>
  <si>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</si>
  <si>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</si>
  <si>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</si>
  <si>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</si>
  <si>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</si>
  <si>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</si>
  <si>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</si>
  <si>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</si>
  <si>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</si>
  <si>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</si>
  <si>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</si>
  <si>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</si>
  <si>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</si>
  <si>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</si>
  <si>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</si>
  <si>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</si>
  <si>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</si>
  <si>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</si>
  <si>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</si>
  <si>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</si>
  <si>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</si>
  <si>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</si>
  <si>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</si>
  <si>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</si>
  <si>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</si>
  <si>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</si>
  <si>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</si>
  <si>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</si>
  <si>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</si>
  <si>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</si>
  <si>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</si>
  <si>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</si>
  <si>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</si>
  <si>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</si>
  <si>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</si>
  <si>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</si>
  <si>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</si>
  <si>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</si>
  <si>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</si>
  <si>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</si>
  <si>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</si>
  <si>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</si>
  <si>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</si>
  <si>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</si>
  <si>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</si>
  <si>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</si>
  <si>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</si>
  <si>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</si>
  <si>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</si>
  <si>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</si>
  <si>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</si>
  <si>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</si>
  <si>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</si>
  <si>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</si>
  <si>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</si>
  <si>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</si>
  <si>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</si>
  <si>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</si>
  <si>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</si>
  <si>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</si>
  <si>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</si>
  <si>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</si>
  <si>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</si>
  <si>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</si>
  <si>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</si>
  <si>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</si>
  <si>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</si>
  <si>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</si>
  <si>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</si>
  <si>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</si>
  <si>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</si>
  <si>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</si>
  <si>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</si>
  <si>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</si>
  <si>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</si>
  <si>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</si>
  <si>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</si>
  <si>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</si>
  <si>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</si>
  <si>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</si>
  <si>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</si>
  <si>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</si>
  <si>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</si>
  <si>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</si>
  <si>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</si>
  <si>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</si>
  <si>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</si>
  <si>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</si>
  <si>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</si>
  <si>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</si>
  <si>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</si>
  <si>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</si>
  <si>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</si>
  <si>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</si>
  <si>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</si>
  <si>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</si>
  <si>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</si>
  <si>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</si>
  <si>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</si>
  <si>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</si>
  <si>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</si>
  <si>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</si>
  <si>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</si>
  <si>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</si>
  <si>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</si>
  <si>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</si>
  <si>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</si>
  <si>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</si>
  <si>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</si>
  <si>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</si>
  <si>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</si>
  <si>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</si>
  <si>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</si>
  <si>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</si>
  <si>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</si>
  <si>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</si>
  <si>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</si>
  <si>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</si>
  <si>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</si>
  <si>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</si>
  <si>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</si>
  <si>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</si>
  <si>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</si>
  <si>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</si>
  <si>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</si>
  <si>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</si>
  <si>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</si>
  <si>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</si>
  <si>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</si>
  <si>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</si>
  <si>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</si>
  <si>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</si>
  <si>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</si>
  <si>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</si>
  <si>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</si>
  <si>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</si>
  <si>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</si>
  <si>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</si>
  <si>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</si>
  <si>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</si>
  <si>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</si>
  <si>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</si>
  <si>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</si>
  <si>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</si>
  <si>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</si>
  <si>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</si>
  <si>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</si>
  <si>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</si>
  <si>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</si>
  <si>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</si>
  <si>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</si>
  <si>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</si>
  <si>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</si>
  <si>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</si>
  <si>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</si>
  <si>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</si>
  <si>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</si>
  <si>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</si>
  <si>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</si>
  <si>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</si>
  <si>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</si>
  <si>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</si>
  <si>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</si>
  <si>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</si>
  <si>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</si>
  <si>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</si>
  <si>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</si>
  <si>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</si>
  <si>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</si>
  <si>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</si>
  <si>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</si>
  <si>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</si>
  <si>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</si>
  <si>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</si>
  <si>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</si>
  <si>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</si>
  <si>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</si>
  <si>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</si>
  <si>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</si>
  <si>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</si>
  <si>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</si>
  <si>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</si>
  <si>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</si>
  <si>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</si>
  <si>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</si>
  <si>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</si>
  <si>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</si>
  <si>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</si>
  <si>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</si>
  <si>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</si>
  <si>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</si>
  <si>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</si>
  <si>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</si>
  <si>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</si>
  <si>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</si>
  <si>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</si>
  <si>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</si>
  <si>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</si>
  <si>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</si>
  <si>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</si>
  <si>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</si>
  <si>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</si>
  <si>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</si>
  <si>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</si>
  <si>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</si>
  <si>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</si>
  <si>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</si>
  <si>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</si>
  <si>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</si>
  <si>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</si>
  <si>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</si>
  <si>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</si>
  <si>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</si>
  <si>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</si>
  <si>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</si>
  <si>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</si>
  <si>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</si>
  <si>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</si>
  <si>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</si>
  <si>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</si>
  <si>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</si>
  <si>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</si>
  <si>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</si>
  <si>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</si>
  <si>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</si>
  <si>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</si>
  <si>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</si>
  <si>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</si>
  <si>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</si>
  <si>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</si>
  <si>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</si>
  <si>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</si>
  <si>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</si>
  <si>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</si>
  <si>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</si>
  <si>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</si>
  <si>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</si>
  <si>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</si>
  <si>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</si>
  <si>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</si>
  <si>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</si>
  <si>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</si>
  <si>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</si>
  <si>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</si>
  <si>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</si>
  <si>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</si>
  <si>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</si>
  <si>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</si>
  <si>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</si>
  <si>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</si>
  <si>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</si>
  <si>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</si>
  <si>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</si>
  <si>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</si>
  <si>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</si>
  <si>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</si>
  <si>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</si>
  <si>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</si>
  <si>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</si>
  <si>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</si>
  <si>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</si>
  <si>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</si>
  <si>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</si>
  <si>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</si>
  <si>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</si>
  <si>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</si>
  <si>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</si>
  <si>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</si>
  <si>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</si>
  <si>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</si>
  <si>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</si>
  <si>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</si>
  <si>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</si>
  <si>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</si>
  <si>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</si>
  <si>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</si>
  <si>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</si>
  <si>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</si>
  <si>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</si>
  <si>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</si>
  <si>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</si>
  <si>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</si>
  <si>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</si>
  <si>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</si>
  <si>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</si>
  <si>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</si>
  <si>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</si>
  <si>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</si>
  <si>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</si>
  <si>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</si>
  <si>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</si>
  <si>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</si>
  <si>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</si>
  <si>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</si>
  <si>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</si>
  <si>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</si>
  <si>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</si>
  <si>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</si>
  <si>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</si>
  <si>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</si>
  <si>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</si>
  <si>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</si>
  <si>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</si>
  <si>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</si>
  <si>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</si>
  <si>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</si>
  <si>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</si>
  <si>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</si>
  <si>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</si>
  <si>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</si>
  <si>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</si>
  <si>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</si>
  <si>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</si>
  <si>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</si>
  <si>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</si>
  <si>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</si>
  <si>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</si>
  <si>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</si>
  <si>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</si>
  <si>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</si>
  <si>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</si>
  <si>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</si>
  <si>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</si>
  <si>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</si>
  <si>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</si>
  <si>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</si>
  <si>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</si>
  <si>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</si>
  <si>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</si>
  <si>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</si>
  <si>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</si>
  <si>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</si>
  <si>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</si>
  <si>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</si>
  <si>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</si>
  <si>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</si>
  <si>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</si>
  <si>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</si>
  <si>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</si>
  <si>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</si>
  <si>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</si>
  <si>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</si>
  <si>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</si>
  <si>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</si>
  <si>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</si>
  <si>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</si>
  <si>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</si>
  <si>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</si>
  <si>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</si>
  <si>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</si>
  <si>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</si>
  <si>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</si>
  <si>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</si>
  <si>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</si>
  <si>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</si>
  <si>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</si>
  <si>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</si>
  <si>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</si>
  <si>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</si>
  <si>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</si>
  <si>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</si>
  <si>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</si>
  <si>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</si>
  <si>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</si>
  <si>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</si>
  <si>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</si>
  <si>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</si>
  <si>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</si>
  <si>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</si>
  <si>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</si>
  <si>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</si>
  <si>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</si>
  <si>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</si>
  <si>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</si>
  <si>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</si>
  <si>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</si>
  <si>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</si>
  <si>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</si>
  <si>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</si>
  <si>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</si>
  <si>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</si>
  <si>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</si>
  <si>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</si>
  <si>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</si>
  <si>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</si>
  <si>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</si>
  <si>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</si>
  <si>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</si>
  <si>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</si>
  <si>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</si>
  <si>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</si>
  <si>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</si>
  <si>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</si>
  <si>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</si>
  <si>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</si>
  <si>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</si>
  <si>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</si>
  <si>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</si>
  <si>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</si>
  <si>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</si>
  <si>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</si>
  <si>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</si>
  <si>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</si>
  <si>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</si>
  <si>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</si>
  <si>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</si>
  <si>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</si>
  <si>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</si>
  <si>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</si>
  <si>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</si>
  <si>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</si>
  <si>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</si>
  <si>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</si>
  <si>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</si>
  <si>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</si>
  <si>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</si>
  <si>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</si>
  <si>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</si>
  <si>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</si>
  <si>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</si>
  <si>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</si>
  <si>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</si>
  <si>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</si>
  <si>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</si>
  <si>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</si>
  <si>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</si>
  <si>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</si>
  <si>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</si>
  <si>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</si>
  <si>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</si>
  <si>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</si>
  <si>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</si>
  <si>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</si>
  <si>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</si>
  <si>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</si>
  <si>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</si>
  <si>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</si>
  <si>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</si>
  <si>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</si>
  <si>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</si>
  <si>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</si>
  <si>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</si>
  <si>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</si>
  <si>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</si>
  <si>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</si>
  <si>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</si>
  <si>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</si>
  <si>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</si>
  <si>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</si>
  <si>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</si>
  <si>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</si>
  <si>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</si>
  <si>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</si>
  <si>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</si>
  <si>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</si>
  <si>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</si>
  <si>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</si>
  <si>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</si>
  <si>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</si>
  <si>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</si>
  <si>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</si>
  <si>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</si>
  <si>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</si>
  <si>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</si>
  <si>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</si>
  <si>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</si>
  <si>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</si>
  <si>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</si>
  <si>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</si>
  <si>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</si>
  <si>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</si>
  <si>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</si>
  <si>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</si>
  <si>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</si>
  <si>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</si>
  <si>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</si>
  <si>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</si>
  <si>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</si>
  <si>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</si>
  <si>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</si>
  <si>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</si>
  <si>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</si>
  <si>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</si>
  <si>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</si>
  <si>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</si>
  <si>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</si>
  <si>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</si>
  <si>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</si>
  <si>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</si>
  <si>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</si>
  <si>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</si>
  <si>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</si>
  <si>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</si>
  <si>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</si>
  <si>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</si>
  <si>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</si>
  <si>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</si>
  <si>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</si>
  <si>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</si>
  <si>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</si>
  <si>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</si>
  <si>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</si>
  <si>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</si>
  <si>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</si>
  <si>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</si>
  <si>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</si>
  <si>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</si>
  <si>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</si>
  <si>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</si>
  <si>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</si>
  <si>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</si>
  <si>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</si>
  <si>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</si>
  <si>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</si>
  <si>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</si>
  <si>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</si>
  <si>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</si>
  <si>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</si>
  <si>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</si>
  <si>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</si>
  <si>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</si>
  <si>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</si>
  <si>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</si>
  <si>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</si>
  <si>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</si>
  <si>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</si>
  <si>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</si>
  <si>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</si>
  <si>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</si>
  <si>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</si>
  <si>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</si>
  <si>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</si>
  <si>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</si>
  <si>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</si>
  <si>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</si>
  <si>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</si>
  <si>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</si>
  <si>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</si>
  <si>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</si>
  <si>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</si>
  <si>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</si>
  <si>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</si>
  <si>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</si>
  <si>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</si>
  <si>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</si>
  <si>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</si>
  <si>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</si>
  <si>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</si>
  <si>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</si>
  <si>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</si>
  <si>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</si>
  <si>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</si>
  <si>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</si>
  <si>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</si>
  <si>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</si>
  <si>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</si>
  <si>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</si>
  <si>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</si>
  <si>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</si>
  <si>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</si>
  <si>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</si>
  <si>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</si>
  <si>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</si>
  <si>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</si>
  <si>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</si>
  <si>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</si>
  <si>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</si>
  <si>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</si>
  <si>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</si>
  <si>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</si>
  <si>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</si>
  <si>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</si>
  <si>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</si>
  <si>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</si>
  <si>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</si>
  <si>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</si>
  <si>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</si>
  <si>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</si>
  <si>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</si>
  <si>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</si>
  <si>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</si>
  <si>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</si>
  <si>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</si>
  <si>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</si>
  <si>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</si>
  <si>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</si>
  <si>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</si>
  <si>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</si>
  <si>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</si>
  <si>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</si>
  <si>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</si>
  <si>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</si>
  <si>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</si>
  <si>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</si>
  <si>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</si>
  <si>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</si>
  <si>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</si>
  <si>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</si>
  <si>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</si>
  <si>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</si>
  <si>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</si>
  <si>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</si>
  <si>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</si>
  <si>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</si>
  <si>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</si>
  <si>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</si>
  <si>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</si>
  <si>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</si>
  <si>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</si>
  <si>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</si>
  <si>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</si>
  <si>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</si>
  <si>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</si>
  <si>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</si>
  <si>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</si>
  <si>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</si>
  <si>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</si>
  <si>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</si>
  <si>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</si>
  <si>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</si>
  <si>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</si>
  <si>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</si>
  <si>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</si>
  <si>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</si>
  <si>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</si>
  <si>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</si>
  <si>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</si>
  <si>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</si>
  <si>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</si>
  <si>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</si>
  <si>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</si>
  <si>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</si>
  <si>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</si>
  <si>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</si>
  <si>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</si>
  <si>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</si>
  <si>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</si>
  <si>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</si>
  <si>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</si>
  <si>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</si>
  <si>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</si>
  <si>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</si>
  <si>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</si>
  <si>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</si>
  <si>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</si>
  <si>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</si>
  <si>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</si>
  <si>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</si>
  <si>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</si>
  <si>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</si>
  <si>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</si>
  <si>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</si>
  <si>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</si>
  <si>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</si>
  <si>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</si>
  <si>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</si>
  <si>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</si>
  <si>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</si>
  <si>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</si>
  <si>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</si>
  <si>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</si>
  <si>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</si>
  <si>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</si>
  <si>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</si>
  <si>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</si>
  <si>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</si>
  <si>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</si>
  <si>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</si>
  <si>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</si>
  <si>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</si>
  <si>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</si>
  <si>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</si>
  <si>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</si>
  <si>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</si>
  <si>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</si>
  <si>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</si>
  <si>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</si>
  <si>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</si>
  <si>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</si>
  <si>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</si>
  <si>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</si>
  <si>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</si>
  <si>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</si>
  <si>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</si>
  <si>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</si>
  <si>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</si>
  <si>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</si>
  <si>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</si>
  <si>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</si>
  <si>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</si>
  <si>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</si>
  <si>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</si>
  <si>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</si>
  <si>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</si>
  <si>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</si>
  <si>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</si>
  <si>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</si>
  <si>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</si>
  <si>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</si>
  <si>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</si>
  <si>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</si>
  <si>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</si>
  <si>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</si>
  <si>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</si>
  <si>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</si>
  <si>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</si>
  <si>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</si>
  <si>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</si>
  <si>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</si>
  <si>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</si>
  <si>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</si>
  <si>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</si>
  <si>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</si>
  <si>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</si>
  <si>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</si>
  <si>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</si>
  <si>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</si>
  <si>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</si>
  <si>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</si>
  <si>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</si>
  <si>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</si>
  <si>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</si>
  <si>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</si>
  <si>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</si>
  <si>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</si>
  <si>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</si>
  <si>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</si>
  <si>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</si>
  <si>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</si>
  <si>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</si>
  <si>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</si>
  <si>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</si>
  <si>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</si>
  <si>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</si>
  <si>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</si>
  <si>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</si>
  <si>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</si>
  <si>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</si>
  <si>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</si>
  <si>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</si>
  <si>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</si>
  <si>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</si>
  <si>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</si>
  <si>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</si>
  <si>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</si>
  <si>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</si>
  <si>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</si>
  <si>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</si>
  <si>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</si>
  <si>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</si>
  <si>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</si>
  <si>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</si>
  <si>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</si>
  <si>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</si>
  <si>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</si>
  <si>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</si>
  <si>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</si>
  <si>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</si>
  <si>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</si>
  <si>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</si>
  <si>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</si>
  <si>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</si>
  <si>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</si>
  <si>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</si>
  <si>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</si>
  <si>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</si>
  <si>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</si>
  <si>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</si>
  <si>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</si>
  <si>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</si>
  <si>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</si>
  <si>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</si>
  <si>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</si>
  <si>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</si>
  <si>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</si>
  <si>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</si>
  <si>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</si>
  <si>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</si>
  <si>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</si>
  <si>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</si>
  <si>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</si>
  <si>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</si>
  <si>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</si>
  <si>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</si>
  <si>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</si>
  <si>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</si>
  <si>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</si>
  <si>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</si>
  <si>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</si>
  <si>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</si>
  <si>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</si>
  <si>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</si>
  <si>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</si>
  <si>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</si>
  <si>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</si>
  <si>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</si>
  <si>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</si>
  <si>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</si>
  <si>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</si>
  <si>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</si>
  <si>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</si>
  <si>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</si>
  <si>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</si>
  <si>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</si>
  <si>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</si>
  <si>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</si>
  <si>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</si>
  <si>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</si>
  <si>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</si>
  <si>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</si>
  <si>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</si>
  <si>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</si>
  <si>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</si>
  <si>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</si>
  <si>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</si>
  <si>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</si>
  <si>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</si>
  <si>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</si>
  <si>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</si>
  <si>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</si>
  <si>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</si>
  <si>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</si>
  <si>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</si>
  <si>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</si>
  <si>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</si>
  <si>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</si>
  <si>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</si>
  <si>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</si>
  <si>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</si>
  <si>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</si>
  <si>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</si>
  <si>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</si>
  <si>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</si>
  <si>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</si>
  <si>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</si>
  <si>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</si>
  <si>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</si>
  <si>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</si>
  <si>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</si>
  <si>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</si>
  <si>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</si>
  <si>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</si>
  <si>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</si>
  <si>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</si>
  <si>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</si>
  <si>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</si>
  <si>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</si>
  <si>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</si>
  <si>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</si>
  <si>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</si>
  <si>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</si>
  <si>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</si>
  <si>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</si>
  <si>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</si>
  <si>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</si>
  <si>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</si>
  <si>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</si>
  <si>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</si>
  <si>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</si>
  <si>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</si>
  <si>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</si>
  <si>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</si>
  <si>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</si>
  <si>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</si>
  <si>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</si>
  <si>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</si>
  <si>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</si>
  <si>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</si>
  <si>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</si>
  <si>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</si>
  <si>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</si>
  <si>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</si>
  <si>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</si>
  <si>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</si>
  <si>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</si>
  <si>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</si>
  <si>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</si>
  <si>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</si>
  <si>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</si>
  <si>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</si>
  <si>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</si>
  <si>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</si>
  <si>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</si>
  <si>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</si>
  <si>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</si>
  <si>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</si>
  <si>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</si>
  <si>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</si>
  <si>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</si>
  <si>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</si>
  <si>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</si>
  <si>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</si>
  <si>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</si>
  <si>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</si>
  <si>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</si>
  <si>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</si>
  <si>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</si>
  <si>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</si>
  <si>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</si>
  <si>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</si>
  <si>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</si>
  <si>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</si>
  <si>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</si>
  <si>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</si>
  <si>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</si>
  <si>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</si>
  <si>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</si>
  <si>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</si>
  <si>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</si>
  <si>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</si>
  <si>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</si>
  <si>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</si>
  <si>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</si>
  <si>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</si>
  <si>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</si>
  <si>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</si>
  <si>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</si>
  <si>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</si>
  <si>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</si>
  <si>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</si>
  <si>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</si>
  <si>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</si>
  <si>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</si>
  <si>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</si>
  <si>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</si>
  <si>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</si>
  <si>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</si>
  <si>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</si>
  <si>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</si>
  <si>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</si>
  <si>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</si>
  <si>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</si>
  <si>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</si>
  <si>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</si>
  <si>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</si>
  <si>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</si>
  <si>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</si>
  <si>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</si>
  <si>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</si>
  <si>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</si>
  <si>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</si>
  <si>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</si>
  <si>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</si>
  <si>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</si>
  <si>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</si>
  <si>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</si>
  <si>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</si>
  <si>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</si>
  <si>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</si>
  <si>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</si>
  <si>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</si>
  <si>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</si>
  <si>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</si>
  <si>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</si>
  <si>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</si>
  <si>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</si>
  <si>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</si>
  <si>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</si>
  <si>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</si>
  <si>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</si>
  <si>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</si>
  <si>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</si>
  <si>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</si>
  <si>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</si>
  <si>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</si>
  <si>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</si>
  <si>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</si>
  <si>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</si>
  <si>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</si>
  <si>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</si>
  <si>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</si>
  <si>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</si>
  <si>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</si>
  <si>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</si>
  <si>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</si>
  <si>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</si>
  <si>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</si>
  <si>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</si>
  <si>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</si>
  <si>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</si>
  <si>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</si>
  <si>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</si>
  <si>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</si>
  <si>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</si>
  <si>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</si>
  <si>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</si>
  <si>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</si>
  <si>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</si>
  <si>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</si>
  <si>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</si>
  <si>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</si>
  <si>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</si>
  <si>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</si>
  <si>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</si>
  <si>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</si>
  <si>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</si>
  <si>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</si>
  <si>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</si>
  <si>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</si>
  <si>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</si>
  <si>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</si>
  <si>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</si>
  <si>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</si>
  <si>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</si>
  <si>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</si>
  <si>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</si>
  <si>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</si>
  <si>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</si>
  <si>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</si>
  <si>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</si>
  <si>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</si>
  <si>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</si>
  <si>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</si>
  <si>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</si>
  <si>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</si>
  <si>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</si>
  <si>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</si>
  <si>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</si>
  <si>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</si>
  <si>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</si>
  <si>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</si>
  <si>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</si>
  <si>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</si>
  <si>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</si>
  <si>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</si>
  <si>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</si>
  <si>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</si>
  <si>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</si>
  <si>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</si>
  <si>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</si>
  <si>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</si>
  <si>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</si>
  <si>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</si>
  <si>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</si>
  <si>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</si>
  <si>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</si>
  <si>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</si>
  <si>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</si>
  <si>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</si>
  <si>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</si>
  <si>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</si>
  <si>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</si>
  <si>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</si>
  <si>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</si>
  <si>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</si>
  <si>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</si>
  <si>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</si>
  <si>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</si>
  <si>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</si>
  <si>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</si>
  <si>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</si>
  <si>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</si>
  <si>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</si>
  <si>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</si>
  <si>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</si>
  <si>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</si>
  <si>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</si>
  <si>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</si>
  <si>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</si>
  <si>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</si>
  <si>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</si>
  <si>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</si>
  <si>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</si>
  <si>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</si>
  <si>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</si>
  <si>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</si>
  <si>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</si>
  <si>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</si>
  <si>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</si>
  <si>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</si>
  <si>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</si>
  <si>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</si>
  <si>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</si>
  <si>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</si>
  <si>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</si>
  <si>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</si>
  <si>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</si>
  <si>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</si>
  <si>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</si>
  <si>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</si>
  <si>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</si>
  <si>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</si>
  <si>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</si>
  <si>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</si>
  <si>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</si>
  <si>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</si>
  <si>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</si>
  <si>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</si>
  <si>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</si>
  <si>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</si>
  <si>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</si>
  <si>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</si>
  <si>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</si>
  <si>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</si>
  <si>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</si>
  <si>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</si>
  <si>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</si>
  <si>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</si>
  <si>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</si>
  <si>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</si>
  <si>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</si>
  <si>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</si>
  <si>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</si>
  <si>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</si>
  <si>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</si>
  <si>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</si>
  <si>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</si>
  <si>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</si>
  <si>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</si>
  <si>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</si>
  <si>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</si>
  <si>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</si>
  <si>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</si>
  <si>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</si>
  <si>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</si>
  <si>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</si>
  <si>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</si>
  <si>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</si>
  <si>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</si>
  <si>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</si>
  <si>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</si>
  <si>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</si>
  <si>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</si>
  <si>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</si>
  <si>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</si>
  <si>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</si>
  <si>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</si>
  <si>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</si>
  <si>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</si>
  <si>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</si>
  <si>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</si>
  <si>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</si>
  <si>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</si>
  <si>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</si>
  <si>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</si>
  <si>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</si>
  <si>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</si>
  <si>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</si>
  <si>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</si>
  <si>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</si>
  <si>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</si>
  <si>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</si>
  <si>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</si>
  <si>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</si>
  <si>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</si>
  <si>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</si>
  <si>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</si>
  <si>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</si>
  <si>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</si>
  <si>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</si>
  <si>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</si>
  <si>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</si>
  <si>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</si>
  <si>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</si>
  <si>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</si>
  <si>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</si>
  <si>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</si>
  <si>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</si>
  <si>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</si>
  <si>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</si>
  <si>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</si>
  <si>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</si>
  <si>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</si>
  <si>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</si>
  <si>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</si>
  <si>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</si>
  <si>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</si>
  <si>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</si>
  <si>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</si>
  <si>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</si>
  <si>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</si>
  <si>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</si>
  <si>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</si>
  <si>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</si>
  <si>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</si>
  <si>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</si>
  <si>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</si>
  <si>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</si>
  <si>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</si>
  <si>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</si>
  <si>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</si>
  <si>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</si>
  <si>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</si>
  <si>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</si>
  <si>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</si>
  <si>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</si>
  <si>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</si>
  <si>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</si>
  <si>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</si>
  <si>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</si>
  <si>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</si>
  <si>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</si>
  <si>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</si>
  <si>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</si>
  <si>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</si>
  <si>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</si>
  <si>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</si>
  <si>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</si>
  <si>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</si>
  <si>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</si>
  <si>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</si>
  <si>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</si>
  <si>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</si>
  <si>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</si>
  <si>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</si>
  <si>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</si>
  <si>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</si>
  <si>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</si>
  <si>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</si>
  <si>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</si>
  <si>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</si>
  <si>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</si>
  <si>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</si>
  <si>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</si>
  <si>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</si>
  <si>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</si>
  <si>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</si>
  <si>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</si>
  <si>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</si>
  <si>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</si>
  <si>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</si>
  <si>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</si>
  <si>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</si>
  <si>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</si>
  <si>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</si>
  <si>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</si>
  <si>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</si>
  <si>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</si>
  <si>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</si>
  <si>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</si>
  <si>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</si>
  <si>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</si>
  <si>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</si>
  <si>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</si>
  <si>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</si>
  <si>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</si>
  <si>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</si>
  <si>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</si>
  <si>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</si>
  <si>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</si>
  <si>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</si>
  <si>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</si>
  <si>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</si>
  <si>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</si>
  <si>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</si>
  <si>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</si>
  <si>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</si>
  <si>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</si>
  <si>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</si>
  <si>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</si>
  <si>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</si>
  <si>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</si>
  <si>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</si>
  <si>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</si>
  <si>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</si>
  <si>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</si>
  <si>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</si>
  <si>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</si>
  <si>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</si>
  <si>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</si>
  <si>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</si>
  <si>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</si>
  <si>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</si>
  <si>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</si>
  <si>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</si>
  <si>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</si>
  <si>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</si>
  <si>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</si>
  <si>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</si>
  <si>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</si>
  <si>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</si>
  <si>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</si>
  <si>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</si>
  <si>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</si>
  <si>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</si>
  <si>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</si>
  <si>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</si>
  <si>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</si>
  <si>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</si>
  <si>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</si>
  <si>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</si>
  <si>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</si>
  <si>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</si>
  <si>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</si>
  <si>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</si>
  <si>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</si>
  <si>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</si>
  <si>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</si>
  <si>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</si>
  <si>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</si>
  <si>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</si>
  <si>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</si>
  <si>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</si>
  <si>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</si>
  <si>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</si>
  <si>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</si>
  <si>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</si>
  <si>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</si>
  <si>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</si>
  <si>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</si>
  <si>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</si>
  <si>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</si>
  <si>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</si>
  <si>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</si>
  <si>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</si>
  <si>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</si>
  <si>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</si>
  <si>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</si>
  <si>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</si>
  <si>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</si>
  <si>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</si>
  <si>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</si>
  <si>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</si>
  <si>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</si>
  <si>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</si>
  <si>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</si>
  <si>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</si>
  <si>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</si>
  <si>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</si>
  <si>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</si>
  <si>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</si>
  <si>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</si>
  <si>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</si>
  <si>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</si>
  <si>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</si>
  <si>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</si>
  <si>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</si>
  <si>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</si>
  <si>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</si>
  <si>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</si>
  <si>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</si>
  <si>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</si>
  <si>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</si>
  <si>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</si>
  <si>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</si>
  <si>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</si>
  <si>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</si>
  <si>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</si>
  <si>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</si>
  <si>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</si>
  <si>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</si>
  <si>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</si>
  <si>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</si>
  <si>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</si>
  <si>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</si>
  <si>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</si>
  <si>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</si>
  <si>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</si>
  <si>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</si>
  <si>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</si>
  <si>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</si>
  <si>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</si>
  <si>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</si>
  <si>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</si>
  <si>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</si>
  <si>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</si>
  <si>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</si>
  <si>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</si>
  <si>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</si>
  <si>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</si>
  <si>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</si>
  <si>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</si>
  <si>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</si>
  <si>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</si>
  <si>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</si>
  <si>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</si>
  <si>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</si>
  <si>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</si>
  <si>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</si>
  <si>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</si>
  <si>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</si>
  <si>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</si>
  <si>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</si>
  <si>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</si>
  <si>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</si>
  <si>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</si>
  <si>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</si>
  <si>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</si>
  <si>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</si>
  <si>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</si>
  <si>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</si>
  <si>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</si>
  <si>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</si>
  <si>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</si>
  <si>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</si>
  <si>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</si>
  <si>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</si>
  <si>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</si>
  <si>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</si>
  <si>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</si>
  <si>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</si>
  <si>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</si>
  <si>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</si>
  <si>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</si>
  <si>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</si>
  <si>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</si>
  <si>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</si>
  <si>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</si>
  <si>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</si>
  <si>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</si>
  <si>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</si>
  <si>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</si>
  <si>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</si>
  <si>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</si>
  <si>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</si>
  <si>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</si>
  <si>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</si>
  <si>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</si>
  <si>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</si>
  <si>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</si>
  <si>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</si>
  <si>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</si>
  <si>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</si>
  <si>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</si>
  <si>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</si>
  <si>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</si>
  <si>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</si>
  <si>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</si>
  <si>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</si>
  <si>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</si>
  <si>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</si>
  <si>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</si>
  <si>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</si>
  <si>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</si>
  <si>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</si>
  <si>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</si>
  <si>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</si>
  <si>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</si>
  <si>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</si>
  <si>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</si>
  <si>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</si>
  <si>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</si>
  <si>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</si>
  <si>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</si>
  <si>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</si>
  <si>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</si>
  <si>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</si>
  <si>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</si>
  <si>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</si>
  <si>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</si>
  <si>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</si>
  <si>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</si>
  <si>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</si>
  <si>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</si>
  <si>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</si>
  <si>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</si>
  <si>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</si>
  <si>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</si>
  <si>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</si>
  <si>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</si>
  <si>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</si>
  <si>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</si>
  <si>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</si>
  <si>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</si>
  <si>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</si>
  <si>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</si>
  <si>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</si>
  <si>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</si>
  <si>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</si>
  <si>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</si>
  <si>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</si>
  <si>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</si>
  <si>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</si>
  <si>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</si>
  <si>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</si>
  <si>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</si>
  <si>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</si>
  <si>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</si>
  <si>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</si>
  <si>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</si>
  <si>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</si>
  <si>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</si>
  <si>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</si>
  <si>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</si>
  <si>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</si>
  <si>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</si>
  <si>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</si>
  <si>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</si>
  <si>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</si>
  <si>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</si>
  <si>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</si>
  <si>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</si>
  <si>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</si>
  <si>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</si>
  <si>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</si>
  <si>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</si>
  <si>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</si>
  <si>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</si>
  <si>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</si>
  <si>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</si>
  <si>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</si>
  <si>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</si>
  <si>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</si>
  <si>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</si>
  <si>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</si>
  <si>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</si>
  <si>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</si>
  <si>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</si>
  <si>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</si>
  <si>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</si>
  <si>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</si>
  <si>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</si>
  <si>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</si>
  <si>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</si>
  <si>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</si>
  <si>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</si>
  <si>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</si>
  <si>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</si>
  <si>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</si>
  <si>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</si>
  <si>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</si>
  <si>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</si>
  <si>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</si>
  <si>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</si>
  <si>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</si>
  <si>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</si>
  <si>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</si>
  <si>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</si>
  <si>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</si>
  <si>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</si>
  <si>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</si>
  <si>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</si>
  <si>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</si>
  <si>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</si>
  <si>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</si>
  <si>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</si>
  <si>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</si>
  <si>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</si>
  <si>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</si>
  <si>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</si>
  <si>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</si>
  <si>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</si>
  <si>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</si>
  <si>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</si>
  <si>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</si>
  <si>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</si>
  <si>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</si>
  <si>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</si>
  <si>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</si>
  <si>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</si>
  <si>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</si>
  <si>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</si>
  <si>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</si>
  <si>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</si>
  <si>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</si>
  <si>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</si>
  <si>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</si>
  <si>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</si>
  <si>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</si>
  <si>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</si>
  <si>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</si>
  <si>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</si>
  <si>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</si>
  <si>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</si>
  <si>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</si>
  <si>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</si>
  <si>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</si>
  <si>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</si>
  <si>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</si>
  <si>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</si>
  <si>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</si>
  <si>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</si>
  <si>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</si>
  <si>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</si>
  <si>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</si>
  <si>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</si>
  <si>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</si>
  <si>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</si>
  <si>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</si>
  <si>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</si>
  <si>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</si>
  <si>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</si>
  <si>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</si>
  <si>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</si>
  <si>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</si>
  <si>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</si>
  <si>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</si>
  <si>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</si>
  <si>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</si>
  <si>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</si>
  <si>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</si>
  <si>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</si>
  <si>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</si>
  <si>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</si>
  <si>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</si>
  <si>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</si>
  <si>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</si>
  <si>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</si>
  <si>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</si>
  <si>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</si>
  <si>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</si>
  <si>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</si>
  <si>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</si>
  <si>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</si>
  <si>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</si>
  <si>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</si>
  <si>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</si>
  <si>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</si>
  <si>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</si>
  <si>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</si>
  <si>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</si>
  <si>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</si>
  <si>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</si>
  <si>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</si>
  <si>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</si>
  <si>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</si>
  <si>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</si>
  <si>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</si>
  <si>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</si>
  <si>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</si>
  <si>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</si>
  <si>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</si>
  <si>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</si>
  <si>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</si>
  <si>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</si>
  <si>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</si>
  <si>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</si>
  <si>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</si>
  <si>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</si>
  <si>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</si>
  <si>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</si>
  <si>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</si>
  <si>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</si>
  <si>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</si>
  <si>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</si>
  <si>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</si>
  <si>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</si>
  <si>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</si>
  <si>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</si>
  <si>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</si>
  <si>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</si>
  <si>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</si>
  <si>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</si>
  <si>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</si>
  <si>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</si>
  <si>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</si>
  <si>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</si>
  <si>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</si>
  <si>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</si>
  <si>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</si>
  <si>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</si>
  <si>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</si>
  <si>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</si>
  <si>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</si>
  <si>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</si>
  <si>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</si>
  <si>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</si>
  <si>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</si>
  <si>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</si>
  <si>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</si>
  <si>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</si>
  <si>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</si>
  <si>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</si>
  <si>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</si>
  <si>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</si>
  <si>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</si>
  <si>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</si>
  <si>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</si>
  <si>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</si>
  <si>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</si>
  <si>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</si>
  <si>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</si>
  <si>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</si>
  <si>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</si>
  <si>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</si>
  <si>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</si>
  <si>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</si>
  <si>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</si>
  <si>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</si>
  <si>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</si>
  <si>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</si>
  <si>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</si>
  <si>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</si>
  <si>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</si>
  <si>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</si>
  <si>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</si>
  <si>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</si>
  <si>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</si>
  <si>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</si>
  <si>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</si>
  <si>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</si>
  <si>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</si>
  <si>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</si>
  <si>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</si>
  <si>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</si>
  <si>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</si>
  <si>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</si>
  <si>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</si>
  <si>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</si>
  <si>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</si>
  <si>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</si>
  <si>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</si>
  <si>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</si>
  <si>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</si>
  <si>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</si>
  <si>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</si>
  <si>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</si>
  <si>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</si>
  <si>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</si>
  <si>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</si>
  <si>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</si>
  <si>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</si>
  <si>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</si>
  <si>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</si>
  <si>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</si>
  <si>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</si>
  <si>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</si>
  <si>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</si>
  <si>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</si>
  <si>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</si>
  <si>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</si>
  <si>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</si>
  <si>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</si>
  <si>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</si>
  <si>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</si>
  <si>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</si>
  <si>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</si>
  <si>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</si>
  <si>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</si>
  <si>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</si>
  <si>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</si>
  <si>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</si>
  <si>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</si>
  <si>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</si>
  <si>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</si>
  <si>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</si>
  <si>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</si>
  <si>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</si>
  <si>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</si>
  <si>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</si>
  <si>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</si>
  <si>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</si>
  <si>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</si>
  <si>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</si>
  <si>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</si>
  <si>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</si>
  <si>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</si>
  <si>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</si>
  <si>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</si>
  <si>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</si>
  <si>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</si>
  <si>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</si>
  <si>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</si>
  <si>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</si>
  <si>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</si>
  <si>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</si>
  <si>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</si>
  <si>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</si>
  <si>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</si>
  <si>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</si>
  <si>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</si>
  <si>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</si>
  <si>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</si>
  <si>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</si>
  <si>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</si>
  <si>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</si>
  <si>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</si>
  <si>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</si>
  <si>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</si>
  <si>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</si>
  <si>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</si>
  <si>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</si>
  <si>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</si>
  <si>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</si>
  <si>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</si>
  <si>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</si>
  <si>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</si>
  <si>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</si>
  <si>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</si>
  <si>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</si>
  <si>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</si>
  <si>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</si>
  <si>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</si>
  <si>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</si>
  <si>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</si>
  <si>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</si>
  <si>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</si>
  <si>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</si>
  <si>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</si>
  <si>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</si>
  <si>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</si>
  <si>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</si>
  <si>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</si>
  <si>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</si>
  <si>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</si>
  <si>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</si>
  <si>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</si>
  <si>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</si>
  <si>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</si>
  <si>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</si>
  <si>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</si>
  <si>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</si>
  <si>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</si>
  <si>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</si>
  <si>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</si>
  <si>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</si>
  <si>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</si>
  <si>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</si>
  <si>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</si>
  <si>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</si>
  <si>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</si>
  <si>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</si>
  <si>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</si>
  <si>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</si>
  <si>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</si>
  <si>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</si>
  <si>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</si>
  <si>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</si>
  <si>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</si>
  <si>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</si>
  <si>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</si>
  <si>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</si>
  <si>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</si>
  <si>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</si>
  <si>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</si>
  <si>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</si>
  <si>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</si>
  <si>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</si>
  <si>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</si>
  <si>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</si>
  <si>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</si>
  <si>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</si>
  <si>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</si>
  <si>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</si>
  <si>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</si>
  <si>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</si>
  <si>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</si>
  <si>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</si>
  <si>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</si>
  <si>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</si>
  <si>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</si>
  <si>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</si>
  <si>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</si>
  <si>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</si>
  <si>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</si>
  <si>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</si>
  <si>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</si>
  <si>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</si>
  <si>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</si>
  <si>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</si>
  <si>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</si>
  <si>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</si>
  <si>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</si>
  <si>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</si>
  <si>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</si>
  <si>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</si>
  <si>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</si>
  <si>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</si>
  <si>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</si>
  <si>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</si>
  <si>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</si>
  <si>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</si>
  <si>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</si>
  <si>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</si>
  <si>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</si>
  <si>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</si>
  <si>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</si>
  <si>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</si>
  <si>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</si>
  <si>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</si>
  <si>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</si>
  <si>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</si>
  <si>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</si>
  <si>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</si>
  <si>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</si>
  <si>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</si>
  <si>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</si>
  <si>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</si>
  <si>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</si>
  <si>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</si>
  <si>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</si>
  <si>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</si>
  <si>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</si>
  <si>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</si>
  <si>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</si>
  <si>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</si>
  <si>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</si>
  <si>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</si>
  <si>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</si>
  <si>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</si>
  <si>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</si>
  <si>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</si>
  <si>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</si>
  <si>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</si>
  <si>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</si>
  <si>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</si>
  <si>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</si>
  <si>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</si>
  <si>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</si>
  <si>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</si>
  <si>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</si>
  <si>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</si>
  <si>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</si>
  <si>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</si>
  <si>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</si>
  <si>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</si>
  <si>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</si>
  <si>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</si>
  <si>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</si>
  <si>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</si>
  <si>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</si>
  <si>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</si>
  <si>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</si>
  <si>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</si>
  <si>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</si>
  <si>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</si>
  <si>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</si>
  <si>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</si>
  <si>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</si>
  <si>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</si>
  <si>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</si>
  <si>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</si>
  <si>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</si>
  <si>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</si>
  <si>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</si>
  <si>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</si>
  <si>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</si>
  <si>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</si>
  <si>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</si>
  <si>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</si>
  <si>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</si>
  <si>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</si>
  <si>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</si>
  <si>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</si>
  <si>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</si>
  <si>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</si>
  <si>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</si>
  <si>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</si>
  <si>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</si>
  <si>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</si>
  <si>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</si>
  <si>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</si>
  <si>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</si>
  <si>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</si>
  <si>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</si>
  <si>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</si>
  <si>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</si>
  <si>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</si>
  <si>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</si>
  <si>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</si>
  <si>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</si>
  <si>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</si>
  <si>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</si>
  <si>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</si>
  <si>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</si>
  <si>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</si>
  <si>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</si>
  <si>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</si>
  <si>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</si>
  <si>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</si>
  <si>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</si>
  <si>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</si>
  <si>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</si>
  <si>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</si>
  <si>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</si>
  <si>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</si>
  <si>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</si>
  <si>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</si>
  <si>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</si>
  <si>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</si>
  <si>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</si>
  <si>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</si>
  <si>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</si>
  <si>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</si>
  <si>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</si>
  <si>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</si>
  <si>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</si>
  <si>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</si>
  <si>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</si>
  <si>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</si>
  <si>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</si>
  <si>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</si>
  <si>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</si>
  <si>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</si>
  <si>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</si>
  <si>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</si>
  <si>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</si>
  <si>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</si>
  <si>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</si>
  <si>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</si>
  <si>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</si>
  <si>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</si>
  <si>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</si>
  <si>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</si>
  <si>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</si>
  <si>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</si>
  <si>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</si>
  <si>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</si>
  <si>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</si>
  <si>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</si>
  <si>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</si>
  <si>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</si>
  <si>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</si>
  <si>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</si>
  <si>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</si>
  <si>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</si>
  <si>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</si>
  <si>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</si>
  <si>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</si>
  <si>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</si>
  <si>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</si>
  <si>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</si>
  <si>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</si>
  <si>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</si>
  <si>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</si>
  <si>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</si>
  <si>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</si>
  <si>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</si>
  <si>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</si>
  <si>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</si>
  <si>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</si>
  <si>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</si>
  <si>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</si>
  <si>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</si>
  <si>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</si>
  <si>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</si>
  <si>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</si>
  <si>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</si>
  <si>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</si>
  <si>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</si>
  <si>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</si>
  <si>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</si>
  <si>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</si>
  <si>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</si>
  <si>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</si>
  <si>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</si>
  <si>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</si>
  <si>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</si>
  <si>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</si>
  <si>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</si>
  <si>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</si>
  <si>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</si>
  <si>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</si>
  <si>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</si>
  <si>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</si>
  <si>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</si>
  <si>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</si>
  <si>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</si>
  <si>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</si>
  <si>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</si>
  <si>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</si>
  <si>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</si>
  <si>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</si>
  <si>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</si>
  <si>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</si>
  <si>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</si>
  <si>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</si>
  <si>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</si>
  <si>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</si>
  <si>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</si>
  <si>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</si>
  <si>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</si>
  <si>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</si>
  <si>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</si>
  <si>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</si>
  <si>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</si>
  <si>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</si>
  <si>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</si>
  <si>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</si>
  <si>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</si>
  <si>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</si>
  <si>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</si>
  <si>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</si>
  <si>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</si>
  <si>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</si>
  <si>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</si>
  <si>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</si>
  <si>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</si>
  <si>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</si>
  <si>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</si>
  <si>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</si>
  <si>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</si>
  <si>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</si>
  <si>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</si>
  <si>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</si>
  <si>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</si>
  <si>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</si>
  <si>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</si>
  <si>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</si>
  <si>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</si>
  <si>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</si>
  <si>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</si>
  <si>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</si>
  <si>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</si>
  <si>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</si>
  <si>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</si>
  <si>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</si>
  <si>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</si>
  <si>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</si>
  <si>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</si>
  <si>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</si>
  <si>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</si>
  <si>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</si>
  <si>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</si>
  <si>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</si>
  <si>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</si>
  <si>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</si>
  <si>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</si>
  <si>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</si>
  <si>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</si>
  <si>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</si>
  <si>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</si>
  <si>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</si>
  <si>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</si>
  <si>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</si>
  <si>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</si>
  <si>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</si>
  <si>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</si>
  <si>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</si>
  <si>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</si>
  <si>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</si>
  <si>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</si>
  <si>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</si>
  <si>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</si>
  <si>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</si>
  <si>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</si>
  <si>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</si>
  <si>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</si>
  <si>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</si>
  <si>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</si>
  <si>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</si>
  <si>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</si>
  <si>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</si>
  <si>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</si>
  <si>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</si>
  <si>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</si>
  <si>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</si>
  <si>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</si>
  <si>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</si>
  <si>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</si>
  <si>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</si>
  <si>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</si>
  <si>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</si>
  <si>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</si>
  <si>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</si>
  <si>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</si>
  <si>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</si>
  <si>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</si>
  <si>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</si>
  <si>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</si>
  <si>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</si>
  <si>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</si>
  <si>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</si>
  <si>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</si>
  <si>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</si>
  <si>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</si>
  <si>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</si>
  <si>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</si>
  <si>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</si>
  <si>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</si>
  <si>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</si>
  <si>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</si>
  <si>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</si>
  <si>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</si>
  <si>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</si>
  <si>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</si>
  <si>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</si>
  <si>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</si>
  <si>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</si>
  <si>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</si>
  <si>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</si>
  <si>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</si>
  <si>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</si>
  <si>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</si>
  <si>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</si>
  <si>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</si>
  <si>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</si>
  <si>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</si>
  <si>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</si>
  <si>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</si>
  <si>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</si>
  <si>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</si>
  <si>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</si>
  <si>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</si>
  <si>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</si>
  <si>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</si>
  <si>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</si>
  <si>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</si>
  <si>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</si>
  <si>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</si>
  <si>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</si>
  <si>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</si>
  <si>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</si>
  <si>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</si>
  <si>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</si>
  <si>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</si>
  <si>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</si>
  <si>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</si>
  <si>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</si>
  <si>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</si>
  <si>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</si>
  <si>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</si>
  <si>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</si>
  <si>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</si>
  <si>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</si>
  <si>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</si>
  <si>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</si>
  <si>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</si>
  <si>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</si>
  <si>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</si>
  <si>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</si>
  <si>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</si>
  <si>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</si>
  <si>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</si>
  <si>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</si>
  <si>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</si>
  <si>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</si>
  <si>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</si>
  <si>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</si>
  <si>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</si>
  <si>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</si>
  <si>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</si>
  <si>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</si>
  <si>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</si>
  <si>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</si>
  <si>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</si>
  <si>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</si>
  <si>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</si>
  <si>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</si>
  <si>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</si>
  <si>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</si>
  <si>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</si>
  <si>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</si>
  <si>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</si>
  <si>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</si>
  <si>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</si>
  <si>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</si>
  <si>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</si>
  <si>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</si>
  <si>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</si>
  <si>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</si>
  <si>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</si>
  <si>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</si>
  <si>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</si>
  <si>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</si>
  <si>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</si>
  <si>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</si>
  <si>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</si>
  <si>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</si>
  <si>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</si>
  <si>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</si>
  <si>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</si>
  <si>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</si>
  <si>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</si>
  <si>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</si>
  <si>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</si>
  <si>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</si>
  <si>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</si>
  <si>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</si>
  <si>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</si>
  <si>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</si>
  <si>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</si>
  <si>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</si>
  <si>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</si>
  <si>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</si>
  <si>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</si>
  <si>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</si>
  <si>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</si>
  <si>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</si>
  <si>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</si>
  <si>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</si>
  <si>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</si>
  <si>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</si>
  <si>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</si>
  <si>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</si>
  <si>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</si>
  <si>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</si>
  <si>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</si>
  <si>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</si>
  <si>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</si>
  <si>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</si>
  <si>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</si>
  <si>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</si>
  <si>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</si>
  <si>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</si>
  <si>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</si>
  <si>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</si>
  <si>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</si>
  <si>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</si>
  <si>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</si>
  <si>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</si>
  <si>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</si>
  <si>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</si>
  <si>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</si>
  <si>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</si>
  <si>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</si>
  <si>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</si>
  <si>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</si>
  <si>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</si>
  <si>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</si>
  <si>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</si>
  <si>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</si>
  <si>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</si>
  <si>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</si>
  <si>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</si>
  <si>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</si>
  <si>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</si>
  <si>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</si>
  <si>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</si>
  <si>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</si>
  <si>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</si>
  <si>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</si>
  <si>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</si>
  <si>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</si>
  <si>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</si>
  <si>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</si>
  <si>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</si>
  <si>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</si>
  <si>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</si>
  <si>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</si>
  <si>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</si>
  <si>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</si>
  <si>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</si>
  <si>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</si>
  <si>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</si>
  <si>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</si>
  <si>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</si>
  <si>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</si>
  <si>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</si>
  <si>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</si>
  <si>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</si>
  <si>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</si>
  <si>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</si>
  <si>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</si>
  <si>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</si>
  <si>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</si>
  <si>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</si>
  <si>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</si>
  <si>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</si>
  <si>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</si>
  <si>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</si>
  <si>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</si>
  <si>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</si>
  <si>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</si>
  <si>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</si>
  <si>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</si>
  <si>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</si>
  <si>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</si>
  <si>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</si>
  <si>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</si>
  <si>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</si>
  <si>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</si>
  <si>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</si>
  <si>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</si>
  <si>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</si>
  <si>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</si>
  <si>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</si>
  <si>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</si>
  <si>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</si>
  <si>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</si>
  <si>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</si>
  <si>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</si>
  <si>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</si>
  <si>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</si>
  <si>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</si>
  <si>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</si>
  <si>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</si>
  <si>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</si>
  <si>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</si>
  <si>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</si>
  <si>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</si>
  <si>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</si>
  <si>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</si>
  <si>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</si>
  <si>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</si>
  <si>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</si>
  <si>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</si>
  <si>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</si>
  <si>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</si>
  <si>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</si>
  <si>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</si>
  <si>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</si>
  <si>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</si>
  <si>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</si>
  <si>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</si>
  <si>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</si>
  <si>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</si>
  <si>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</si>
  <si>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</si>
  <si>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</si>
  <si>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</si>
  <si>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</si>
  <si>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</si>
  <si>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</si>
  <si>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</si>
  <si>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</si>
  <si>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</si>
  <si>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</si>
  <si>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</si>
  <si>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</si>
  <si>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</si>
  <si>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</si>
  <si>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</si>
  <si>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</si>
  <si>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</si>
  <si>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</si>
  <si>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</si>
  <si>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</si>
  <si>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</si>
  <si>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</si>
  <si>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</si>
  <si>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</si>
  <si>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</si>
  <si>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</si>
  <si>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</si>
  <si>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</si>
  <si>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</si>
  <si>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</si>
  <si>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</si>
  <si>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</si>
  <si>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</si>
  <si>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</si>
  <si>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</si>
  <si>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</si>
  <si>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</si>
  <si>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</si>
  <si>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</si>
  <si>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</si>
  <si>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</si>
  <si>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</si>
  <si>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</si>
  <si>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</si>
  <si>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</si>
  <si>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</si>
  <si>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</si>
  <si>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</si>
  <si>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</si>
  <si>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</si>
  <si>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</si>
  <si>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</si>
  <si>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</si>
  <si>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</si>
  <si>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</si>
  <si>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</si>
  <si>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</si>
  <si>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</si>
  <si>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</si>
  <si>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</si>
  <si>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</si>
  <si>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</si>
  <si>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</si>
  <si>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</si>
  <si>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</si>
  <si>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</si>
  <si>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</si>
  <si>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</si>
  <si>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</si>
  <si>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</si>
  <si>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</si>
  <si>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</si>
  <si>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</si>
  <si>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</si>
  <si>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</si>
  <si>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</si>
  <si>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</si>
  <si>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</si>
  <si>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</si>
  <si>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</si>
  <si>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</si>
  <si>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</si>
  <si>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</si>
  <si>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</si>
  <si>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</si>
  <si>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</si>
  <si>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</si>
  <si>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</si>
  <si>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</si>
  <si>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</si>
  <si>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</si>
  <si>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</si>
  <si>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</si>
  <si>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</si>
  <si>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</si>
  <si>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</si>
  <si>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</si>
  <si>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</si>
  <si>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</si>
  <si>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</si>
  <si>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</si>
  <si>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</si>
  <si>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</si>
  <si>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</si>
  <si>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</si>
  <si>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</si>
  <si>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</si>
  <si>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</si>
  <si>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</si>
  <si>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</si>
  <si>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</si>
  <si>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</si>
  <si>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</si>
  <si>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</si>
  <si>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</si>
  <si>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</si>
  <si>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</si>
  <si>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</si>
  <si>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</si>
  <si>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</si>
  <si>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</si>
  <si>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</si>
  <si>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</si>
  <si>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</si>
  <si>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</si>
  <si>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</si>
  <si>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</si>
  <si>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</si>
  <si>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</si>
  <si>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</si>
  <si>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</si>
  <si>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</si>
  <si>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</si>
  <si>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</si>
  <si>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</si>
  <si>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</si>
  <si>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</si>
  <si>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</si>
  <si>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</si>
  <si>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</si>
  <si>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</si>
  <si>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</si>
  <si>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</si>
  <si>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</si>
  <si>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</si>
  <si>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</si>
  <si>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</si>
  <si>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</si>
  <si>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</si>
  <si>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</si>
  <si>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</si>
  <si>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</si>
  <si>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</si>
  <si>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</si>
  <si>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</si>
  <si>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</si>
  <si>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</si>
  <si>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</si>
  <si>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</si>
  <si>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</si>
  <si>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</si>
  <si>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</si>
  <si>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</si>
  <si>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</si>
  <si>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</si>
  <si>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</si>
  <si>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</si>
  <si>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</si>
  <si>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</si>
  <si>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</si>
  <si>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</si>
  <si>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</si>
  <si>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</si>
  <si>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</si>
  <si>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</si>
  <si>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</si>
  <si>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</si>
  <si>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</si>
  <si>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</si>
  <si>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</si>
  <si>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</si>
  <si>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</si>
  <si>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</si>
  <si>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</si>
  <si>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</si>
  <si>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</si>
  <si>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</si>
  <si>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</si>
  <si>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</si>
  <si>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</si>
  <si>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</si>
  <si>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</si>
  <si>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</si>
  <si>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</si>
  <si>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</si>
  <si>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</si>
  <si>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</si>
  <si>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</si>
  <si>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</si>
  <si>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</si>
  <si>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</si>
  <si>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</si>
  <si>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</si>
  <si>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</si>
  <si>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</si>
  <si>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</si>
  <si>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</si>
  <si>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</si>
  <si>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</si>
  <si>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</si>
  <si>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</si>
  <si>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</si>
  <si>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</si>
  <si>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</si>
  <si>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</si>
  <si>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</si>
  <si>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</si>
  <si>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</si>
  <si>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</si>
  <si>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</si>
  <si>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</si>
  <si>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</si>
  <si>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</si>
  <si>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</si>
  <si>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</si>
  <si>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</si>
  <si>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</si>
  <si>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</si>
  <si>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</si>
  <si>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</si>
  <si>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</si>
  <si>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</si>
  <si>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</si>
  <si>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</si>
  <si>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</si>
  <si>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</si>
  <si>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</si>
  <si>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</si>
  <si>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</si>
  <si>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</si>
  <si>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</si>
  <si>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</si>
  <si>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</si>
  <si>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</si>
  <si>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</si>
  <si>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</si>
  <si>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</si>
  <si>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</si>
  <si>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</si>
  <si>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</si>
  <si>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</si>
  <si>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</si>
  <si>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</si>
  <si>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</si>
  <si>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</si>
  <si>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</si>
  <si>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</si>
  <si>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</si>
  <si>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</si>
  <si>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</si>
  <si>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</si>
  <si>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</si>
  <si>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</si>
  <si>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</si>
  <si>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</si>
  <si>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</si>
  <si>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</si>
  <si>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</si>
  <si>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</si>
  <si>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</si>
  <si>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</si>
  <si>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</si>
  <si>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</si>
  <si>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</si>
  <si>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</si>
  <si>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</si>
  <si>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</si>
  <si>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</si>
  <si>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</si>
  <si>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</si>
  <si>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</si>
  <si>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</si>
  <si>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</si>
  <si>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</si>
  <si>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</si>
  <si>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</si>
  <si>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</si>
  <si>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</si>
  <si>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</si>
  <si>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</si>
  <si>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</si>
  <si>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</si>
  <si>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</si>
  <si>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</si>
  <si>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</si>
  <si>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</si>
  <si>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</si>
  <si>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</si>
  <si>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</si>
  <si>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</si>
  <si>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</si>
  <si>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</si>
  <si>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</si>
  <si>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</si>
  <si>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</si>
  <si>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</si>
  <si>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</si>
  <si>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</si>
  <si>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</si>
  <si>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</si>
  <si>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</si>
  <si>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</si>
  <si>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</si>
  <si>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</si>
  <si>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</si>
  <si>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</si>
  <si>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</si>
  <si>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</si>
  <si>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</si>
  <si>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</si>
  <si>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</si>
  <si>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</si>
  <si>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</si>
  <si>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</si>
  <si>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</si>
  <si>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</si>
  <si>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</si>
  <si>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</si>
  <si>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</si>
  <si>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</si>
  <si>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</si>
  <si>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</si>
  <si>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</si>
  <si>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</si>
  <si>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</si>
  <si>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</si>
  <si>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</si>
  <si>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</si>
  <si>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</si>
  <si>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</si>
  <si>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</si>
  <si>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</si>
  <si>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</si>
  <si>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</si>
  <si>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</si>
  <si>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</si>
  <si>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</si>
  <si>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</si>
  <si>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</si>
  <si>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</si>
  <si>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</si>
  <si>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</si>
  <si>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</si>
  <si>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</si>
  <si>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</si>
  <si>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</si>
  <si>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</si>
  <si>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</si>
  <si>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</si>
  <si>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</si>
  <si>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</si>
  <si>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</si>
  <si>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</si>
  <si>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</si>
  <si>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</si>
  <si>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</si>
  <si>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</si>
  <si>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</si>
  <si>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</si>
  <si>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</si>
  <si>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</si>
  <si>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</si>
  <si>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</si>
  <si>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</si>
  <si>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</si>
  <si>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</si>
  <si>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</si>
  <si>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</si>
  <si>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</si>
  <si>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</si>
  <si>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</si>
  <si>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</si>
  <si>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</si>
  <si>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</si>
  <si>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</si>
  <si>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</si>
  <si>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</si>
  <si>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</si>
  <si>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</si>
  <si>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</si>
  <si>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</si>
  <si>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</si>
  <si>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</si>
  <si>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</si>
  <si>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</si>
  <si>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</si>
  <si>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</si>
  <si>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</si>
  <si>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</si>
  <si>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</si>
  <si>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</si>
  <si>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</si>
  <si>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</si>
  <si>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</si>
  <si>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</si>
  <si>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</si>
  <si>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</si>
  <si>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</si>
  <si>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</si>
  <si>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</si>
  <si>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</si>
  <si>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</si>
  <si>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</si>
  <si>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</si>
  <si>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</si>
  <si>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</si>
  <si>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</si>
  <si>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</si>
  <si>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</si>
  <si>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</si>
  <si>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</si>
  <si>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</si>
  <si>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</si>
  <si>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</si>
  <si>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</si>
  <si>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</si>
  <si>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</si>
  <si>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</si>
  <si>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</si>
  <si>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</si>
  <si>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</si>
  <si>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</si>
  <si>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</si>
  <si>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</si>
  <si>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</si>
  <si>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</si>
  <si>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</si>
  <si>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</si>
  <si>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</si>
  <si>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</si>
  <si>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</si>
  <si>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</si>
  <si>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</si>
  <si>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</si>
  <si>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</si>
  <si>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</si>
  <si>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</si>
  <si>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</si>
  <si>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</si>
  <si>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</si>
  <si>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</si>
  <si>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</si>
  <si>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</si>
  <si>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</si>
  <si>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</si>
  <si>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</si>
  <si>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</si>
  <si>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</si>
  <si>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</si>
  <si>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</si>
  <si>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</si>
  <si>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</si>
  <si>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</si>
  <si>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</si>
  <si>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</si>
  <si>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</si>
  <si>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</si>
  <si>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</si>
  <si>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</si>
  <si>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</si>
  <si>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</si>
  <si>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</si>
  <si>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</si>
  <si>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</si>
  <si>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</si>
  <si>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</si>
  <si>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</si>
  <si>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</si>
  <si>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</si>
  <si>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</si>
  <si>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</si>
  <si>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</si>
  <si>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</si>
  <si>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</si>
  <si>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</si>
  <si>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</si>
  <si>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</si>
  <si>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</si>
  <si>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</si>
  <si>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</si>
  <si>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</si>
  <si>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</si>
  <si>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</si>
  <si>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</si>
  <si>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</si>
  <si>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</si>
  <si>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</si>
  <si>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</si>
  <si>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</si>
  <si>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</si>
  <si>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</si>
  <si>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</si>
  <si>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</si>
  <si>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</si>
  <si>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</si>
  <si>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</si>
  <si>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</si>
  <si>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</si>
  <si>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</si>
  <si>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</si>
  <si>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</si>
  <si>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</si>
  <si>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</si>
  <si>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</si>
  <si>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</si>
  <si>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</si>
  <si>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</si>
  <si>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</si>
  <si>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</si>
  <si>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</si>
  <si>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</si>
  <si>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</si>
  <si>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</si>
  <si>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</si>
  <si>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</si>
  <si>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</si>
  <si>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</si>
  <si>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</si>
  <si>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</si>
  <si>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</si>
  <si>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</si>
  <si>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</si>
  <si>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</si>
  <si>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</si>
  <si>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</si>
  <si>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</si>
  <si>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</si>
  <si>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</si>
  <si>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</si>
  <si>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</si>
  <si>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</si>
  <si>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</si>
  <si>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</si>
  <si>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</si>
  <si>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</si>
  <si>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</si>
  <si>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</si>
  <si>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</si>
  <si>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</si>
  <si>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</si>
  <si>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</si>
  <si>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</si>
  <si>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</si>
  <si>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</si>
  <si>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</si>
  <si>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</si>
  <si>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</si>
  <si>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</si>
  <si>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</si>
  <si>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</si>
  <si>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</si>
  <si>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</si>
  <si>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</si>
  <si>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</si>
  <si>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</si>
  <si>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</si>
  <si>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</si>
  <si>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</si>
  <si>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</si>
  <si>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</si>
  <si>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</si>
  <si>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</si>
  <si>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</si>
  <si>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</si>
  <si>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</si>
  <si>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</si>
  <si>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</si>
  <si>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</si>
  <si>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</si>
  <si>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</si>
  <si>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</si>
  <si>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</si>
  <si>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</si>
  <si>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</si>
  <si>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</si>
  <si>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</si>
  <si>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</si>
  <si>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</si>
  <si>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</si>
  <si>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</si>
  <si>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</si>
  <si>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</si>
  <si>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</si>
  <si>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</si>
  <si>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</si>
  <si>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</si>
  <si>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</si>
  <si>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</si>
  <si>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</si>
  <si>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</si>
  <si>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</si>
  <si>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</si>
  <si>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</si>
  <si>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</si>
  <si>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</si>
  <si>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</si>
  <si>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</si>
  <si>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</si>
  <si>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</si>
  <si>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</si>
  <si>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</si>
  <si>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</si>
  <si>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</si>
  <si>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</si>
  <si>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</si>
  <si>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</si>
  <si>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</si>
  <si>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</si>
  <si>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</si>
  <si>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</si>
  <si>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</si>
  <si>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</si>
  <si>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</si>
  <si>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</si>
  <si>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</si>
  <si>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</si>
  <si>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</si>
  <si>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</si>
  <si>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</si>
  <si>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</si>
  <si>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</si>
  <si>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</si>
  <si>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</si>
  <si>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</si>
  <si>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</si>
  <si>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</si>
  <si>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</si>
  <si>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</si>
  <si>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</si>
  <si>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</si>
  <si>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</si>
  <si>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</si>
  <si>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</si>
  <si>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</si>
  <si>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</si>
  <si>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</si>
  <si>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</si>
  <si>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</si>
  <si>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</si>
  <si>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</si>
  <si>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</si>
  <si>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</si>
  <si>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</si>
  <si>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</si>
  <si>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</si>
  <si>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</si>
  <si>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</si>
  <si>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</si>
  <si>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</si>
  <si>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</si>
  <si>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</si>
  <si>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</si>
  <si>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</si>
  <si>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</si>
  <si>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</si>
  <si>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</si>
  <si>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</si>
  <si>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</si>
  <si>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</si>
  <si>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</si>
  <si>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</si>
  <si>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</si>
  <si>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</si>
  <si>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</si>
  <si>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</si>
  <si>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</si>
  <si>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</si>
  <si>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</si>
  <si>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</si>
  <si>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</si>
  <si>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</si>
  <si>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</si>
  <si>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</si>
  <si>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</si>
  <si>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</si>
  <si>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</si>
  <si>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</si>
  <si>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</si>
  <si>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</si>
  <si>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</si>
  <si>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</si>
  <si>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</si>
  <si>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</si>
  <si>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</si>
  <si>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</si>
  <si>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</si>
  <si>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</si>
  <si>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</si>
  <si>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</si>
  <si>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</si>
  <si>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</si>
  <si>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</si>
  <si>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</si>
  <si>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</si>
  <si>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</si>
  <si>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</si>
  <si>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</si>
  <si>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</si>
  <si>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</si>
  <si>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</si>
  <si>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</si>
  <si>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</si>
  <si>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</si>
  <si>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</si>
  <si>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</si>
  <si>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</si>
  <si>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</si>
  <si>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</si>
  <si>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</si>
  <si>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</si>
  <si>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</si>
  <si>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</si>
  <si>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</si>
  <si>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</si>
  <si>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</si>
  <si>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</si>
  <si>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</si>
  <si>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</si>
  <si>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</si>
  <si>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</si>
  <si>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</si>
  <si>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</si>
  <si>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</si>
  <si>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</si>
  <si>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</si>
  <si>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</si>
  <si>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</si>
  <si>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</si>
  <si>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</si>
  <si>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</si>
  <si>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</si>
  <si>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</si>
  <si>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</si>
  <si>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</si>
  <si>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</si>
  <si>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</si>
  <si>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</si>
  <si>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</si>
  <si>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</si>
  <si>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</si>
  <si>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</si>
  <si>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</si>
  <si>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</si>
  <si>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</si>
  <si>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</si>
  <si>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</si>
  <si>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</si>
  <si>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</si>
  <si>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</si>
  <si>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</si>
  <si>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</si>
  <si>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</si>
  <si>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</si>
  <si>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</si>
  <si>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</si>
  <si>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</si>
  <si>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</si>
  <si>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</si>
  <si>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</si>
  <si>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</si>
  <si>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</si>
  <si>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</si>
  <si>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</si>
  <si>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</si>
  <si>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</si>
  <si>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</si>
  <si>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</si>
  <si>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</si>
  <si>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</si>
  <si>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</si>
  <si>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</si>
  <si>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</si>
  <si>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</si>
  <si>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</si>
  <si>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</si>
  <si>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</si>
  <si>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</si>
  <si>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</si>
  <si>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</si>
  <si>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</si>
  <si>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</si>
  <si>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</si>
  <si>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</si>
  <si>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</si>
  <si>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</si>
  <si>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</si>
  <si>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</si>
  <si>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</si>
  <si>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</si>
  <si>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</si>
  <si>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</si>
  <si>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</si>
  <si>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</si>
  <si>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</si>
  <si>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</si>
  <si>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</si>
  <si>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</si>
  <si>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</si>
  <si>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</si>
  <si>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</si>
  <si>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</si>
  <si>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</si>
  <si>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</si>
  <si>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</si>
  <si>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</si>
  <si>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</si>
  <si>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</si>
  <si>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</si>
  <si>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</si>
  <si>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</si>
  <si>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</si>
  <si>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</si>
  <si>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</si>
  <si>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</si>
  <si>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</si>
  <si>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</si>
  <si>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</si>
  <si>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</si>
  <si>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</si>
  <si>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</si>
  <si>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</si>
  <si>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</si>
  <si>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</si>
  <si>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</si>
  <si>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</si>
  <si>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</si>
  <si>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</si>
  <si>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</si>
  <si>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</si>
  <si>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</si>
  <si>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</si>
  <si>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</si>
  <si>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</si>
  <si>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</si>
  <si>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</si>
  <si>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</si>
  <si>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</si>
  <si>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</si>
  <si>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</si>
  <si>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</si>
  <si>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</si>
  <si>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</si>
  <si>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</si>
  <si>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</si>
  <si>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</si>
  <si>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</si>
  <si>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</si>
  <si>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</si>
  <si>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</si>
  <si>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</si>
  <si>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</si>
  <si>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</si>
  <si>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</si>
  <si>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</si>
  <si>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</si>
  <si>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</si>
  <si>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</si>
  <si>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</si>
  <si>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</si>
  <si>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</si>
  <si>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</si>
  <si>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</si>
  <si>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</si>
  <si>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</si>
  <si>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</si>
  <si>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</si>
  <si>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</si>
  <si>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</si>
  <si>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</si>
  <si>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</si>
  <si>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</si>
  <si>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</si>
  <si>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</si>
  <si>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</si>
  <si>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</si>
  <si>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</si>
  <si>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</si>
  <si>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</si>
  <si>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</si>
  <si>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</si>
  <si>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</si>
  <si>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</si>
  <si>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</si>
  <si>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</si>
  <si>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</si>
  <si>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</si>
  <si>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</si>
  <si>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</si>
  <si>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</si>
  <si>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</si>
  <si>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</si>
  <si>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</si>
  <si>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</si>
  <si>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</si>
  <si>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</si>
  <si>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</si>
  <si>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</si>
  <si>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</si>
  <si>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</si>
  <si>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</si>
  <si>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</si>
  <si>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</si>
  <si>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</si>
  <si>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</si>
  <si>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</si>
  <si>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</si>
  <si>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</si>
  <si>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</si>
  <si>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</si>
  <si>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</si>
  <si>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</si>
  <si>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</si>
  <si>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</si>
  <si>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</si>
  <si>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</si>
  <si>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</si>
  <si>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</si>
  <si>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</si>
  <si>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</si>
  <si>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</si>
  <si>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</si>
  <si>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</si>
  <si>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</si>
  <si>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</si>
  <si>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</si>
  <si>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</si>
  <si>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</si>
  <si>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</si>
  <si>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</si>
  <si>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</si>
  <si>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</si>
  <si>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</si>
  <si>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</si>
  <si>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</si>
  <si>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</si>
  <si>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</si>
  <si>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</si>
  <si>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</si>
  <si>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</si>
  <si>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</si>
  <si>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</si>
  <si>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</si>
  <si>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</si>
  <si>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</si>
  <si>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</si>
  <si>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</si>
  <si>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</si>
  <si>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</si>
  <si>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</si>
  <si>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</si>
  <si>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</si>
  <si>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</si>
  <si>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</si>
  <si>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</si>
  <si>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</si>
  <si>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</si>
  <si>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</si>
  <si>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</si>
  <si>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</si>
  <si>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</si>
  <si>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</si>
  <si>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</si>
  <si>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</si>
  <si>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</si>
  <si>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</si>
  <si>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</si>
  <si>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</si>
  <si>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</si>
  <si>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</si>
  <si>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</si>
  <si>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</si>
  <si>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</si>
  <si>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</si>
  <si>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</si>
  <si>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</si>
  <si>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</si>
  <si>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</si>
  <si>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</si>
  <si>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</si>
  <si>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</si>
  <si>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</si>
  <si>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</si>
  <si>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</si>
  <si>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</si>
  <si>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</si>
  <si>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</si>
  <si>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</si>
  <si>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</si>
  <si>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</si>
  <si>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</si>
  <si>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</si>
  <si>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</si>
  <si>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</si>
  <si>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</si>
  <si>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</si>
  <si>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</si>
  <si>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</si>
  <si>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</si>
  <si>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</si>
  <si>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</si>
  <si>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</si>
  <si>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</si>
  <si>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</si>
  <si>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</si>
  <si>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</si>
  <si>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</si>
  <si>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</si>
  <si>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</si>
  <si>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</si>
  <si>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</si>
  <si>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</si>
  <si>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</si>
  <si>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</si>
  <si>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</si>
  <si>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</si>
  <si>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</si>
  <si>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</si>
  <si>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</si>
  <si>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</si>
  <si>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</si>
  <si>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</si>
  <si>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</si>
  <si>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</si>
  <si>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</si>
  <si>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</si>
  <si>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</si>
  <si>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</si>
  <si>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</si>
  <si>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</si>
  <si>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</si>
  <si>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</si>
  <si>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</si>
  <si>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</si>
  <si>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</si>
  <si>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</si>
  <si>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</si>
  <si>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</si>
  <si>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</si>
  <si>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</si>
  <si>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</si>
  <si>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</si>
  <si>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</si>
  <si>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</si>
  <si>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</si>
  <si>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</si>
  <si>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</si>
  <si>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</si>
  <si>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</si>
  <si>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</si>
  <si>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</si>
  <si>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</si>
  <si>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</si>
  <si>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</si>
  <si>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</si>
  <si>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</si>
  <si>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</si>
  <si>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</si>
  <si>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</si>
  <si>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</si>
  <si>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</si>
  <si>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</si>
  <si>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</si>
  <si>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</si>
  <si>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</si>
  <si>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</si>
  <si>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</si>
  <si>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</si>
  <si>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</si>
  <si>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</si>
  <si>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</si>
  <si>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</si>
  <si>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</si>
  <si>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</si>
  <si>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</si>
  <si>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</si>
  <si>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</si>
  <si>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</si>
  <si>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</si>
  <si>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</si>
  <si>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</si>
  <si>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</si>
  <si>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</si>
  <si>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</si>
  <si>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</si>
  <si>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</si>
  <si>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</si>
  <si>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</si>
  <si>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</si>
  <si>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</si>
  <si>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</si>
  <si>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</si>
  <si>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</si>
  <si>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</si>
  <si>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</si>
  <si>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</si>
  <si>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</si>
  <si>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</si>
  <si>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</si>
  <si>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</si>
  <si>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</si>
  <si>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</si>
  <si>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</si>
  <si>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</si>
  <si>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</si>
  <si>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</si>
  <si>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</si>
  <si>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</si>
  <si>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</si>
  <si>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</si>
  <si>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</si>
  <si>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</si>
  <si>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</si>
  <si>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</si>
  <si>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</si>
  <si>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</si>
  <si>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</si>
  <si>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</si>
  <si>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</si>
  <si>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</si>
  <si>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</si>
  <si>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</si>
  <si>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</si>
  <si>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</si>
  <si>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</si>
  <si>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</si>
  <si>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</si>
  <si>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</si>
  <si>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</si>
  <si>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</si>
  <si>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</si>
  <si>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</si>
  <si>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</si>
  <si>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</si>
  <si>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</si>
  <si>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</si>
  <si>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</si>
  <si>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</si>
  <si>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</si>
  <si>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</si>
  <si>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</si>
  <si>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</si>
  <si>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</si>
  <si>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</si>
  <si>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</si>
  <si>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</si>
  <si>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</si>
  <si>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</si>
  <si>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</si>
  <si>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</si>
  <si>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</si>
  <si>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</si>
  <si>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</si>
  <si>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</si>
  <si>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</si>
  <si>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</si>
  <si>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</si>
  <si>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</si>
  <si>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</si>
  <si>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</si>
  <si>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</si>
  <si>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</si>
  <si>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</si>
  <si>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</si>
  <si>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</si>
  <si>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</si>
  <si>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</si>
  <si>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</si>
  <si>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</si>
  <si>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</si>
  <si>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</si>
  <si>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</si>
  <si>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</si>
  <si>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</si>
  <si>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</si>
  <si>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</si>
  <si>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</si>
  <si>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</si>
  <si>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</si>
  <si>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</si>
  <si>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</si>
  <si>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</si>
  <si>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</si>
  <si>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</si>
  <si>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</si>
  <si>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</si>
  <si>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</si>
  <si>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</si>
  <si>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</si>
  <si>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</si>
  <si>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</si>
  <si>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</si>
  <si>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</si>
  <si>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</si>
  <si>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</si>
  <si>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</si>
  <si>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</si>
  <si>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</si>
  <si>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</si>
  <si>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</si>
  <si>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</si>
  <si>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</si>
  <si>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</si>
  <si>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</si>
  <si>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</si>
  <si>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</si>
  <si>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</si>
  <si>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</si>
  <si>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</si>
  <si>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</si>
  <si>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</si>
  <si>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</si>
  <si>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</si>
  <si>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</si>
  <si>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</si>
  <si>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</si>
  <si>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</si>
  <si>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</si>
  <si>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</si>
  <si>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</si>
  <si>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</si>
  <si>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</si>
  <si>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</si>
  <si>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</si>
  <si>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</si>
  <si>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</si>
  <si>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</si>
  <si>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</si>
  <si>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</si>
  <si>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</si>
  <si>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</si>
  <si>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</si>
  <si>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</si>
  <si>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</si>
  <si>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</si>
  <si>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</si>
  <si>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</si>
  <si>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</si>
  <si>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</si>
  <si>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</si>
  <si>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</si>
  <si>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</si>
  <si>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</si>
  <si>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</si>
  <si>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</si>
  <si>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</si>
  <si>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</si>
  <si>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</si>
  <si>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</si>
  <si>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</si>
  <si>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</si>
  <si>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</si>
  <si>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</si>
  <si>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</si>
  <si>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</si>
  <si>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</si>
  <si>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</si>
  <si>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</si>
  <si>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</si>
  <si>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</si>
  <si>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</si>
  <si>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</si>
  <si>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</si>
  <si>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</si>
  <si>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</si>
  <si>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</si>
  <si>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</si>
  <si>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</si>
  <si>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</si>
  <si>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</si>
  <si>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</si>
  <si>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</si>
  <si>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</si>
  <si>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</si>
  <si>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</si>
  <si>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</si>
  <si>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</si>
  <si>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</si>
  <si>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</si>
  <si>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</si>
  <si>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</si>
  <si>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</si>
  <si>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</si>
  <si>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</si>
  <si>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</si>
  <si>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</si>
  <si>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</si>
  <si>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</si>
  <si>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</si>
  <si>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</si>
  <si>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</si>
  <si>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</si>
  <si>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</si>
  <si>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</si>
  <si>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</si>
  <si>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</si>
  <si>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</si>
  <si>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</si>
  <si>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</si>
  <si>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</si>
  <si>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</si>
  <si>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</si>
  <si>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</si>
  <si>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</si>
  <si>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</si>
  <si>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</si>
  <si>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</si>
  <si>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</si>
  <si>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</si>
  <si>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</si>
  <si>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</si>
  <si>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</si>
  <si>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</si>
  <si>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</si>
  <si>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</si>
  <si>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</si>
  <si>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</si>
  <si>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</si>
  <si>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</si>
  <si>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</si>
  <si>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</si>
  <si>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</si>
  <si>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</si>
  <si>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</si>
  <si>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</si>
  <si>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</si>
  <si>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</si>
  <si>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</si>
  <si>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</si>
  <si>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</si>
  <si>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</si>
  <si>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</si>
  <si>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</si>
  <si>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</si>
  <si>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</si>
  <si>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</si>
  <si>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</si>
  <si>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</si>
  <si>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</si>
  <si>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</si>
  <si>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</si>
  <si>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</si>
  <si>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</si>
  <si>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</si>
  <si>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</si>
  <si>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</si>
  <si>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</si>
  <si>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</si>
  <si>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</si>
  <si>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</si>
  <si>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</si>
  <si>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</si>
  <si>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</si>
  <si>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</si>
  <si>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</si>
  <si>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</si>
  <si>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</si>
  <si>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</si>
  <si>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</si>
  <si>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</si>
  <si>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</si>
  <si>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</si>
  <si>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</si>
  <si>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</si>
  <si>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</si>
  <si>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</si>
  <si>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</si>
  <si>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</si>
  <si>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</si>
  <si>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</si>
  <si>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</si>
  <si>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</si>
  <si>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</si>
  <si>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</si>
  <si>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</si>
  <si>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</si>
  <si>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</si>
  <si>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</si>
  <si>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</si>
  <si>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</si>
  <si>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</si>
  <si>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</si>
  <si>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</si>
  <si>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</si>
  <si>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</si>
  <si>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</si>
  <si>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</si>
  <si>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</si>
  <si>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</si>
  <si>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</si>
  <si>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</si>
  <si>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</si>
  <si>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</si>
  <si>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</si>
  <si>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</si>
  <si>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</si>
  <si>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</si>
  <si>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</si>
  <si>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</si>
  <si>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</si>
  <si>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</si>
  <si>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</si>
  <si>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</si>
  <si>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</si>
  <si>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</si>
  <si>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</si>
  <si>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</si>
  <si>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</si>
  <si>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</si>
  <si>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</si>
  <si>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</si>
  <si>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</si>
  <si>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</si>
  <si>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</si>
  <si>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</si>
  <si>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</si>
  <si>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</si>
  <si>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</si>
  <si>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</si>
  <si>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</si>
  <si>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</si>
  <si>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</si>
  <si>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</si>
  <si>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</si>
  <si>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</si>
  <si>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</si>
  <si>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</si>
  <si>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</si>
  <si>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</si>
  <si>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</si>
  <si>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</si>
  <si>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</si>
  <si>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</si>
  <si>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</si>
  <si>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</si>
  <si>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</si>
  <si>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</si>
  <si>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</si>
  <si>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</si>
  <si>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</si>
  <si>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</si>
  <si>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</si>
  <si>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</si>
  <si>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</si>
  <si>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</si>
  <si>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</si>
  <si>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</si>
  <si>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</si>
  <si>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</si>
  <si>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</si>
  <si>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</si>
  <si>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</si>
  <si>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</si>
  <si>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</si>
  <si>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</si>
  <si>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</si>
  <si>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</si>
  <si>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</si>
  <si>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</si>
  <si>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</si>
  <si>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</si>
  <si>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</si>
  <si>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</si>
  <si>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</si>
  <si>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</si>
  <si>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</si>
  <si>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</si>
  <si>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</si>
  <si>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</si>
  <si>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</si>
  <si>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</si>
  <si>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</si>
  <si>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</si>
  <si>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</si>
  <si>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</si>
  <si>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</si>
  <si>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</si>
  <si>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</si>
  <si>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</si>
  <si>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</si>
  <si>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</si>
  <si>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</si>
  <si>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</si>
  <si>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</si>
  <si>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</si>
  <si>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</si>
  <si>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</si>
  <si>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</si>
  <si>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</si>
  <si>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</si>
  <si>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</si>
  <si>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</si>
  <si>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</si>
  <si>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</si>
  <si>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</si>
  <si>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</si>
  <si>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</si>
  <si>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</si>
  <si>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</si>
  <si>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</si>
  <si>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</si>
  <si>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</si>
  <si>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</si>
  <si>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</si>
  <si>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</si>
  <si>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</si>
  <si>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</si>
  <si>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</si>
  <si>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</si>
  <si>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</si>
  <si>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</si>
  <si>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</si>
  <si>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</si>
  <si>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</si>
  <si>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</si>
  <si>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</si>
  <si>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</si>
  <si>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</si>
  <si>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</si>
  <si>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</si>
  <si>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</si>
  <si>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</si>
  <si>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</si>
  <si>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</si>
  <si>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</si>
  <si>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</si>
  <si>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</si>
  <si>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</si>
  <si>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</si>
  <si>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</si>
  <si>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</si>
  <si>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</si>
  <si>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</si>
  <si>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</si>
  <si>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</si>
  <si>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</si>
  <si>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</si>
  <si>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</si>
  <si>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</si>
  <si>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</si>
  <si>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</si>
  <si>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</si>
  <si>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</si>
  <si>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</si>
  <si>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</si>
  <si>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</si>
  <si>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</si>
  <si>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</si>
  <si>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</si>
  <si>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</si>
  <si>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</si>
  <si>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</si>
  <si>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</si>
  <si>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</si>
  <si>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</si>
  <si>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</si>
  <si>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</si>
  <si>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</si>
  <si>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</si>
  <si>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</si>
  <si>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</si>
  <si>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</si>
  <si>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</si>
  <si>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</si>
  <si>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</si>
  <si>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</si>
  <si>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</si>
  <si>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</si>
  <si>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</si>
  <si>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</si>
  <si>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</si>
  <si>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</si>
  <si>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</si>
  <si>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</si>
  <si>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</si>
  <si>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</si>
  <si>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</si>
  <si>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</si>
  <si>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</si>
  <si>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</si>
  <si>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</si>
  <si>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</si>
  <si>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</si>
  <si>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</si>
  <si>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</si>
  <si>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</si>
  <si>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</si>
  <si>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</si>
  <si>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</si>
  <si>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</si>
  <si>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</si>
  <si>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</si>
  <si>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</si>
  <si>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</si>
  <si>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</si>
  <si>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</si>
  <si>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</si>
  <si>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</si>
  <si>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</si>
  <si>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</si>
  <si>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</si>
  <si>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</si>
  <si>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</si>
  <si>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</si>
  <si>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</si>
  <si>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</si>
  <si>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</si>
  <si>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</si>
  <si>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</si>
  <si>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</si>
  <si>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</si>
  <si>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</si>
  <si>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</si>
  <si>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</si>
  <si>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</si>
  <si>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</si>
  <si>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</si>
  <si>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</si>
  <si>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</si>
  <si>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</si>
  <si>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</si>
  <si>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</si>
  <si>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</si>
  <si>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</si>
  <si>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</si>
  <si>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</si>
  <si>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</si>
  <si>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</si>
  <si>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</si>
  <si>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</si>
  <si>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</si>
  <si>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</si>
  <si>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</si>
  <si>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</si>
  <si>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</si>
  <si>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</si>
  <si>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</si>
  <si>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</si>
  <si>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</si>
  <si>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</si>
  <si>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</si>
  <si>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</si>
  <si>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</si>
  <si>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</si>
  <si>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</si>
  <si>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</si>
  <si>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</si>
  <si>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</si>
  <si>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</si>
  <si>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</si>
  <si>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</si>
  <si>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</si>
  <si>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</si>
  <si>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</si>
  <si>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</si>
  <si>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</si>
  <si>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</si>
  <si>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</si>
  <si>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</si>
  <si>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</si>
  <si>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</si>
  <si>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</si>
  <si>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</si>
  <si>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</si>
  <si>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</si>
  <si>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</si>
  <si>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</si>
  <si>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</si>
  <si>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</si>
  <si>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</si>
  <si>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</si>
  <si>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</si>
  <si>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</si>
  <si>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</si>
  <si>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</si>
  <si>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</si>
  <si>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</si>
  <si>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</si>
  <si>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</si>
  <si>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</si>
  <si>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</si>
  <si>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</si>
  <si>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</si>
  <si>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</si>
  <si>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</si>
  <si>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</si>
  <si>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</si>
  <si>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</si>
  <si>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</si>
  <si>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</si>
  <si>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</si>
  <si>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</si>
  <si>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</si>
  <si>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</si>
  <si>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</si>
  <si>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</si>
  <si>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</si>
  <si>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</si>
  <si>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</si>
  <si>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</si>
  <si>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</si>
  <si>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</si>
  <si>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</si>
  <si>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</si>
  <si>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</si>
  <si>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</si>
  <si>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</si>
  <si>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</si>
  <si>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</si>
  <si>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</si>
  <si>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</si>
  <si>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</si>
  <si>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</si>
  <si>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</si>
  <si>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</si>
  <si>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</si>
  <si>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</si>
  <si>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</si>
  <si>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</si>
  <si>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</si>
  <si>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</si>
  <si>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</si>
  <si>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</si>
  <si>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</si>
  <si>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</si>
  <si>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</si>
  <si>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</si>
  <si>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</si>
  <si>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</si>
  <si>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</si>
  <si>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</si>
  <si>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</si>
  <si>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</si>
  <si>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</si>
  <si>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</si>
  <si>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</si>
  <si>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</si>
  <si>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</si>
  <si>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</si>
  <si>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</si>
  <si>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</si>
  <si>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</si>
  <si>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</si>
  <si>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</si>
  <si>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</si>
  <si>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</si>
  <si>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</si>
  <si>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</si>
  <si>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</si>
  <si>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</si>
  <si>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</si>
  <si>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</si>
  <si>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</si>
  <si>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</si>
  <si>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</si>
  <si>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</si>
  <si>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</si>
  <si>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</si>
  <si>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</si>
  <si>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</si>
  <si>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</si>
  <si>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</si>
  <si>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</si>
  <si>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</si>
  <si>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</si>
  <si>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</si>
  <si>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</si>
  <si>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</si>
  <si>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</si>
  <si>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</si>
  <si>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</si>
  <si>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</si>
  <si>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</si>
  <si>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</si>
  <si>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</si>
  <si>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</si>
  <si>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</si>
  <si>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</si>
  <si>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</si>
  <si>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</si>
  <si>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</si>
  <si>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</si>
  <si>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</si>
  <si>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</si>
  <si>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</si>
  <si>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</si>
  <si>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</si>
  <si>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</si>
  <si>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</si>
  <si>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</si>
  <si>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</si>
  <si>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</si>
  <si>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</si>
  <si>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</si>
  <si>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</si>
  <si>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</si>
  <si>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</si>
  <si>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</si>
  <si>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</si>
  <si>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</si>
  <si>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</si>
  <si>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</si>
  <si>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</si>
  <si>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</si>
  <si>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</si>
  <si>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</si>
  <si>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</si>
  <si>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</si>
  <si>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</si>
  <si>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</si>
  <si>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</si>
  <si>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</si>
  <si>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</si>
  <si>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</si>
  <si>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</si>
  <si>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</si>
  <si>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</si>
  <si>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</si>
  <si>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</si>
  <si>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</si>
  <si>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</si>
  <si>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</si>
  <si>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</si>
  <si>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</si>
  <si>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</si>
  <si>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</si>
  <si>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</si>
  <si>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</si>
  <si>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</si>
  <si>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</si>
  <si>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</si>
  <si>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</si>
  <si>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</si>
  <si>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</si>
  <si>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</si>
  <si>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</si>
  <si>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</si>
  <si>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</si>
  <si>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</si>
  <si>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</si>
  <si>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</si>
  <si>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</si>
  <si>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</si>
  <si>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</si>
  <si>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</si>
  <si>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</si>
  <si>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</si>
  <si>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</si>
  <si>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</si>
  <si>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</si>
  <si>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</si>
  <si>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</si>
  <si>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</si>
  <si>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</si>
  <si>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</si>
  <si>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</si>
  <si>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</si>
  <si>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</si>
  <si>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</si>
  <si>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</si>
  <si>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</si>
  <si>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</si>
  <si>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</si>
  <si>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</si>
  <si>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</si>
  <si>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</si>
  <si>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</si>
  <si>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</si>
  <si>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</si>
  <si>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</si>
  <si>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</si>
  <si>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</si>
  <si>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</si>
  <si>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</si>
  <si>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</si>
  <si>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</si>
  <si>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</si>
  <si>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</si>
  <si>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</si>
  <si>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</si>
  <si>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</si>
  <si>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</si>
  <si>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</si>
  <si>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</si>
  <si>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</si>
  <si>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</si>
  <si>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</si>
  <si>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</si>
  <si>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</si>
  <si>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</si>
  <si>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</si>
  <si>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</si>
  <si>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</si>
  <si>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</si>
  <si>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</si>
  <si>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</si>
  <si>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</si>
  <si>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</si>
  <si>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</si>
  <si>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</si>
  <si>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</si>
  <si>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</si>
  <si>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</si>
  <si>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</si>
  <si>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</si>
  <si>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</si>
  <si>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</si>
  <si>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</si>
  <si>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</si>
  <si>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</si>
  <si>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</si>
  <si>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</si>
  <si>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</si>
  <si>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</si>
  <si>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</si>
  <si>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</si>
  <si>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</si>
  <si>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</si>
  <si>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</si>
  <si>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</si>
  <si>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</si>
  <si>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</si>
  <si>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</si>
  <si>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</si>
  <si>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</si>
  <si>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</si>
  <si>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</si>
  <si>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</si>
  <si>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</si>
  <si>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</si>
  <si>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</si>
  <si>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</si>
  <si>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</si>
  <si>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</si>
  <si>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</si>
  <si>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</si>
  <si>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</si>
  <si>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</si>
  <si>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</si>
  <si>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</si>
  <si>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</si>
  <si>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</si>
  <si>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</si>
  <si>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</si>
  <si>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</si>
  <si>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</si>
  <si>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</si>
  <si>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</si>
  <si>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</si>
  <si>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</si>
  <si>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</si>
  <si>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</si>
  <si>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</si>
  <si>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</si>
  <si>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</si>
  <si>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</si>
  <si>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</si>
  <si>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</si>
  <si>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</si>
  <si>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</si>
  <si>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</si>
  <si>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</si>
  <si>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</si>
  <si>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</si>
  <si>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</si>
  <si>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</si>
  <si>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</si>
  <si>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</si>
  <si>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</si>
  <si>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</si>
  <si>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</si>
  <si>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</si>
  <si>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</si>
  <si>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</si>
  <si>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</si>
  <si>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</si>
  <si>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</si>
  <si>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</si>
  <si>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</si>
  <si>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</si>
  <si>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</si>
  <si>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</si>
  <si>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</si>
  <si>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</si>
  <si>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</si>
  <si>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</si>
  <si>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</si>
  <si>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</si>
  <si>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</si>
  <si>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</si>
  <si>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</si>
  <si>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</si>
  <si>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</si>
  <si>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</si>
  <si>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</si>
  <si>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</si>
  <si>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</si>
  <si>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</si>
  <si>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</si>
  <si>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</si>
  <si>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</si>
  <si>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</si>
  <si>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</si>
  <si>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</si>
  <si>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</si>
  <si>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</si>
  <si>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</si>
  <si>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</si>
  <si>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</si>
  <si>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</si>
  <si>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</si>
  <si>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</si>
  <si>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</si>
  <si>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</si>
  <si>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</si>
  <si>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</si>
  <si>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</si>
  <si>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</si>
  <si>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</si>
  <si>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</si>
  <si>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</si>
  <si>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</si>
  <si>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</si>
  <si>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</si>
  <si>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</si>
  <si>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</si>
  <si>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</si>
  <si>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</si>
  <si>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</si>
  <si>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</si>
  <si>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</si>
  <si>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</si>
  <si>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</si>
  <si>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</si>
  <si>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</si>
  <si>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</si>
  <si>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</si>
  <si>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</si>
  <si>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</si>
  <si>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</si>
  <si>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</si>
  <si>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</si>
  <si>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</si>
  <si>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</si>
  <si>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</si>
  <si>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</si>
  <si>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</si>
  <si>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</si>
  <si>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</si>
  <si>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</si>
  <si>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</si>
  <si>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</si>
  <si>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</si>
  <si>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</si>
  <si>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</si>
  <si>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</si>
  <si>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</si>
  <si>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</si>
  <si>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</si>
  <si>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</si>
  <si>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</si>
  <si>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</si>
  <si>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</si>
  <si>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</si>
  <si>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</si>
  <si>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</si>
  <si>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</si>
  <si>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</si>
  <si>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</si>
  <si>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</si>
  <si>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</si>
  <si>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</si>
  <si>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</si>
  <si>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</si>
  <si>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</si>
  <si>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</si>
  <si>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</si>
  <si>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</si>
  <si>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</si>
  <si>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</si>
  <si>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</si>
  <si>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</si>
  <si>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</si>
  <si>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</si>
  <si>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</si>
  <si>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</si>
  <si>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</si>
  <si>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</si>
  <si>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</si>
  <si>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</si>
  <si>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</si>
  <si>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</si>
  <si>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</si>
  <si>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</si>
  <si>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</si>
  <si>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</si>
  <si>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</si>
  <si>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</si>
  <si>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</si>
  <si>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</si>
  <si>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</si>
  <si>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</si>
  <si>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</si>
  <si>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</si>
  <si>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</si>
  <si>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</si>
  <si>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</si>
  <si>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</si>
  <si>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</si>
  <si>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</si>
  <si>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</si>
  <si>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</si>
  <si>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</si>
  <si>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</si>
  <si>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</si>
  <si>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</si>
  <si>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</si>
  <si>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</si>
  <si>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</si>
  <si>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</si>
  <si>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</si>
  <si>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</si>
  <si>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</si>
  <si>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</si>
  <si>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</si>
  <si>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</si>
  <si>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</si>
  <si>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</si>
  <si>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</si>
  <si>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</si>
  <si>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</si>
  <si>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</si>
  <si>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</si>
  <si>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</si>
  <si>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</si>
  <si>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</si>
  <si>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</si>
  <si>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</si>
  <si>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</si>
  <si>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</si>
  <si>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</si>
  <si>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</si>
  <si>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</si>
  <si>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</si>
  <si>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</si>
  <si>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</si>
  <si>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</si>
  <si>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</si>
  <si>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</si>
  <si>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</si>
  <si>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</si>
  <si>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</si>
  <si>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</si>
  <si>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</si>
  <si>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</si>
  <si>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</si>
  <si>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</si>
  <si>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</si>
  <si>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</si>
  <si>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</si>
  <si>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</si>
  <si>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</si>
  <si>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</si>
  <si>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</si>
  <si>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</si>
  <si>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</si>
  <si>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</si>
  <si>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</si>
  <si>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</si>
  <si>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</si>
  <si>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</si>
  <si>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</si>
  <si>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</si>
  <si>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</si>
  <si>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</si>
  <si>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</si>
  <si>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</si>
  <si>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</si>
  <si>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</si>
  <si>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</si>
  <si>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</si>
  <si>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</si>
  <si>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</si>
  <si>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</si>
  <si>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</si>
  <si>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</si>
  <si>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</si>
  <si>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</si>
  <si>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</si>
  <si>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</si>
  <si>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</si>
  <si>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</si>
  <si>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</si>
  <si>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</si>
  <si>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</si>
  <si>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</si>
  <si>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</si>
  <si>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</si>
  <si>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</si>
  <si>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</si>
  <si>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</si>
  <si>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</si>
  <si>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</si>
  <si>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</si>
  <si>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</si>
  <si>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</si>
  <si>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</si>
  <si>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</si>
  <si>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</si>
  <si>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</si>
  <si>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</si>
  <si>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</si>
  <si>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</si>
  <si>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</si>
  <si>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</si>
  <si>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</si>
  <si>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</si>
  <si>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</si>
  <si>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</si>
  <si>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</si>
  <si>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</si>
  <si>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</si>
  <si>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</si>
  <si>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</si>
  <si>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</si>
  <si>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</si>
  <si>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</si>
  <si>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</si>
  <si>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</si>
  <si>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</si>
  <si>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</si>
  <si>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</si>
  <si>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</si>
  <si>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</si>
  <si>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</si>
  <si>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</si>
  <si>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</si>
  <si>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</si>
  <si>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</si>
  <si>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</si>
  <si>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</si>
  <si>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</si>
  <si>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</si>
  <si>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</si>
  <si>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</si>
  <si>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</si>
  <si>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</si>
  <si>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</si>
  <si>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</si>
  <si>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</si>
  <si>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</si>
  <si>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</si>
  <si>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</si>
  <si>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</si>
  <si>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</si>
  <si>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</si>
  <si>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</si>
  <si>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</si>
  <si>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</si>
  <si>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</si>
  <si>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</si>
  <si>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</si>
  <si>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</si>
  <si>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</si>
  <si>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</si>
  <si>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</si>
  <si>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</si>
  <si>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</si>
  <si>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</si>
  <si>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</si>
  <si>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</si>
  <si>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</si>
  <si>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</si>
  <si>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</si>
  <si>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</si>
  <si>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</si>
  <si>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</si>
  <si>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</si>
  <si>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</si>
  <si>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</si>
  <si>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</si>
  <si>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</si>
  <si>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</si>
  <si>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</si>
  <si>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</si>
  <si>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</si>
  <si>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</si>
  <si>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</si>
  <si>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</si>
  <si>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</si>
  <si>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</si>
  <si>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</si>
  <si>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</si>
  <si>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</si>
  <si>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</si>
  <si>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</si>
  <si>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</si>
  <si>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</si>
  <si>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</si>
  <si>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</si>
  <si>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</si>
  <si>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</si>
  <si>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</si>
  <si>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</si>
  <si>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</si>
  <si>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</si>
  <si>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</si>
  <si>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</si>
  <si>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</si>
  <si>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</si>
  <si>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</si>
  <si>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</si>
  <si>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</si>
  <si>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</si>
  <si>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</si>
  <si>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</si>
  <si>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</si>
  <si>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</si>
  <si>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</si>
  <si>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</si>
  <si>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</si>
  <si>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</si>
  <si>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</si>
  <si>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</si>
  <si>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</si>
  <si>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</si>
  <si>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</si>
  <si>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</si>
  <si>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</si>
  <si>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</si>
  <si>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</si>
  <si>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</si>
  <si>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</si>
  <si>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</si>
  <si>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</si>
  <si>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</si>
  <si>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</si>
  <si>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</si>
  <si>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</si>
  <si>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</si>
  <si>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</si>
  <si>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</si>
  <si>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</si>
  <si>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</si>
  <si>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</si>
  <si>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</si>
  <si>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</si>
  <si>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</si>
  <si>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</si>
  <si>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</si>
  <si>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</si>
  <si>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</si>
  <si>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</si>
  <si>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</si>
  <si>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</si>
  <si>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</si>
  <si>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</si>
  <si>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</si>
  <si>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</si>
  <si>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</si>
  <si>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</si>
  <si>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</si>
  <si>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</si>
  <si>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</si>
  <si>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</si>
  <si>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</si>
  <si>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</si>
  <si>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</si>
  <si>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</si>
  <si>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</si>
  <si>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</si>
  <si>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</si>
  <si>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</si>
  <si>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</si>
  <si>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</si>
  <si>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</si>
  <si>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</si>
  <si>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</si>
  <si>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</si>
  <si>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</si>
  <si>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</si>
  <si>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</si>
  <si>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</si>
  <si>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</si>
  <si>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</si>
  <si>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</si>
  <si>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</si>
  <si>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</si>
  <si>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</si>
  <si>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</si>
  <si>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</si>
  <si>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</si>
  <si>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</si>
  <si>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</si>
  <si>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</si>
  <si>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</si>
  <si>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</si>
  <si>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</si>
  <si>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</si>
  <si>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</si>
  <si>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</si>
  <si>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</si>
  <si>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</si>
  <si>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</si>
  <si>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</si>
  <si>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</si>
  <si>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</si>
  <si>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</si>
  <si>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</si>
  <si>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</si>
  <si>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</si>
  <si>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</si>
  <si>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</si>
  <si>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</si>
  <si>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</si>
  <si>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</si>
  <si>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</si>
  <si>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</si>
  <si>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</si>
  <si>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</si>
  <si>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</si>
  <si>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</si>
  <si>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</si>
  <si>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</si>
  <si>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</si>
  <si>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</si>
  <si>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</si>
  <si>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</si>
  <si>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</si>
  <si>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</si>
  <si>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</si>
  <si>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</si>
  <si>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</si>
  <si>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</si>
  <si>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</si>
  <si>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</si>
  <si>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</si>
  <si>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</si>
  <si>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</si>
  <si>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</si>
  <si>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</si>
  <si>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</si>
  <si>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</si>
  <si>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</si>
  <si>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</si>
  <si>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</si>
  <si>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</si>
  <si>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</si>
  <si>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</si>
  <si>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</si>
  <si>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</si>
  <si>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</si>
  <si>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</si>
  <si>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</si>
  <si>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</si>
  <si>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</si>
  <si>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</si>
  <si>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</si>
  <si>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</si>
  <si>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</si>
  <si>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</si>
  <si>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</si>
  <si>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</si>
  <si>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</si>
  <si>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</si>
  <si>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</si>
  <si>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</si>
  <si>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</si>
  <si>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</si>
  <si>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</si>
  <si>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</si>
  <si>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</si>
  <si>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</si>
  <si>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</si>
  <si>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</si>
  <si>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</si>
  <si>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</si>
  <si>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</si>
  <si>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</si>
  <si>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</si>
  <si>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</si>
  <si>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</si>
  <si>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</si>
  <si>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</si>
  <si>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</si>
  <si>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</si>
  <si>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</si>
  <si>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</si>
  <si>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</si>
  <si>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</si>
  <si>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</si>
  <si>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</si>
  <si>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</si>
  <si>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</si>
  <si>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</si>
  <si>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</si>
  <si>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</si>
  <si>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</si>
  <si>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</si>
  <si>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</si>
  <si>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</si>
  <si>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</si>
  <si>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</si>
  <si>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</si>
  <si>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</si>
  <si>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</si>
  <si>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</si>
  <si>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</si>
  <si>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</si>
  <si>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</si>
  <si>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</si>
  <si>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</si>
  <si>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</si>
  <si>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</si>
  <si>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</si>
  <si>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</si>
  <si>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</si>
  <si>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</si>
  <si>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</si>
  <si>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</si>
  <si>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</si>
  <si>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</si>
  <si>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</si>
  <si>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</si>
  <si>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</si>
  <si>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</si>
  <si>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</si>
  <si>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</si>
  <si>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</si>
  <si>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</si>
  <si>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</si>
  <si>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</si>
  <si>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</si>
  <si>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</si>
  <si>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</si>
  <si>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</si>
  <si>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</si>
  <si>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</si>
  <si>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</si>
  <si>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</si>
  <si>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</si>
  <si>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</si>
  <si>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</si>
  <si>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</si>
  <si>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</si>
  <si>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</si>
  <si>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</si>
  <si>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</si>
  <si>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</si>
  <si>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</si>
  <si>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</si>
  <si>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</si>
  <si>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</si>
  <si>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</si>
  <si>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</si>
  <si>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</si>
  <si>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</si>
  <si>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</si>
  <si>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</si>
  <si>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</si>
  <si>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</si>
  <si>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</si>
  <si>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</si>
  <si>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</si>
  <si>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</si>
  <si>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</si>
  <si>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</si>
  <si>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</si>
  <si>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</si>
  <si>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</si>
  <si>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</si>
  <si>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</si>
  <si>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</si>
  <si>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</si>
  <si>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</si>
  <si>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</si>
  <si>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</si>
  <si>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</si>
  <si>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</si>
  <si>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</si>
  <si>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</si>
  <si>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</si>
  <si>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</si>
  <si>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</si>
  <si>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</si>
  <si>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</si>
  <si>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</si>
  <si>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</si>
  <si>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</si>
  <si>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</si>
  <si>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</si>
  <si>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</si>
  <si>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</si>
  <si>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</si>
  <si>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</si>
  <si>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</si>
  <si>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</si>
  <si>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</si>
  <si>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</si>
  <si>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</si>
  <si>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</si>
  <si>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</si>
  <si>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</si>
  <si>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</si>
  <si>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</si>
  <si>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</si>
  <si>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</si>
  <si>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</si>
  <si>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</si>
  <si>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</si>
  <si>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</si>
  <si>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</si>
  <si>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</si>
  <si>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</si>
  <si>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</si>
  <si>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</si>
  <si>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</si>
  <si>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</si>
  <si>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</si>
  <si>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</si>
  <si>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</si>
  <si>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</si>
  <si>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</si>
  <si>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</si>
  <si>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</si>
  <si>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</si>
  <si>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</si>
  <si>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</si>
  <si>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</si>
  <si>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</si>
  <si>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</si>
  <si>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</si>
  <si>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</si>
  <si>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</si>
  <si>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</si>
  <si>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</si>
  <si>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</si>
  <si>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</si>
  <si>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</si>
  <si>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</si>
  <si>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</si>
  <si>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</si>
  <si>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</si>
  <si>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</si>
  <si>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</si>
  <si>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</si>
  <si>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</si>
  <si>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</si>
  <si>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</si>
  <si>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</si>
  <si>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</si>
  <si>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</si>
  <si>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</si>
  <si>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</si>
  <si>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</si>
  <si>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</si>
  <si>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</si>
  <si>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</si>
  <si>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</si>
  <si>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</si>
  <si>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</si>
  <si>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</si>
  <si>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</si>
  <si>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</si>
  <si>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</si>
  <si>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</si>
  <si>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</si>
  <si>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</si>
  <si>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</si>
  <si>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</si>
  <si>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</si>
  <si>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</si>
  <si>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</si>
  <si>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</si>
  <si>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</si>
  <si>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</si>
  <si>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</si>
  <si>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</si>
  <si>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</si>
  <si>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</si>
  <si>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</si>
  <si>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</si>
  <si>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</si>
  <si>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</si>
  <si>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</si>
  <si>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</si>
  <si>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</si>
  <si>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</si>
  <si>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</si>
  <si>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</si>
  <si>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</si>
  <si>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</si>
  <si>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</si>
  <si>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</si>
  <si>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</si>
  <si>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</si>
  <si>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</si>
  <si>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</si>
  <si>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</si>
  <si>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</si>
  <si>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</si>
  <si>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</si>
  <si>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</si>
  <si>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</si>
  <si>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</si>
  <si>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</si>
  <si>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</si>
  <si>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</si>
  <si>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</si>
  <si>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</si>
  <si>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</si>
  <si>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</si>
  <si>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</si>
  <si>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</si>
  <si>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</si>
  <si>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</si>
  <si>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</si>
  <si>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</si>
  <si>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</si>
  <si>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</si>
  <si>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</si>
  <si>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</si>
  <si>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</si>
  <si>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</si>
  <si>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</si>
  <si>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</si>
  <si>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</si>
  <si>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</si>
  <si>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</si>
  <si>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</si>
  <si>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</si>
  <si>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</si>
  <si>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</si>
  <si>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</si>
  <si>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</si>
  <si>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</si>
  <si>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</si>
  <si>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</si>
  <si>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</si>
  <si>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</si>
  <si>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</si>
  <si>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</si>
  <si>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</si>
  <si>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</si>
  <si>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</si>
  <si>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</si>
  <si>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</si>
  <si>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</si>
  <si>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</si>
  <si>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</si>
  <si>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</si>
  <si>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</si>
  <si>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</si>
  <si>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</si>
  <si>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</si>
  <si>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</si>
  <si>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</si>
  <si>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</si>
  <si>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</si>
  <si>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</si>
  <si>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</si>
  <si>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</si>
  <si>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</si>
  <si>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</si>
  <si>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</si>
  <si>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</si>
  <si>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</si>
  <si>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</si>
  <si>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</si>
  <si>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</si>
  <si>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</si>
  <si>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</si>
  <si>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</si>
  <si>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</si>
  <si>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</si>
  <si>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</si>
  <si>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</si>
  <si>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</si>
  <si>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</si>
  <si>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</si>
  <si>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</si>
  <si>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</si>
  <si>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</si>
  <si>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</si>
  <si>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</si>
  <si>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</si>
  <si>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</si>
  <si>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</si>
  <si>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</si>
  <si>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</si>
  <si>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</si>
  <si>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</si>
  <si>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</si>
  <si>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</si>
  <si>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</si>
  <si>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</si>
  <si>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</si>
  <si>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</si>
  <si>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</si>
  <si>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</si>
  <si>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</si>
  <si>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</si>
  <si>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</si>
  <si>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</si>
  <si>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</si>
  <si>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</si>
  <si>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</si>
  <si>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</si>
  <si>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</si>
  <si>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</si>
  <si>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</si>
  <si>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</si>
  <si>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</si>
  <si>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</si>
  <si>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</si>
  <si>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</si>
  <si>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</si>
  <si>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</si>
  <si>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</si>
  <si>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</si>
  <si>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</si>
  <si>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</si>
  <si>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</si>
  <si>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</si>
  <si>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</si>
  <si>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</si>
  <si>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</si>
  <si>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</si>
  <si>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</si>
  <si>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</si>
  <si>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</si>
  <si>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</si>
  <si>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</si>
  <si>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</si>
  <si>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</si>
  <si>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</si>
  <si>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</si>
  <si>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</si>
  <si>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</si>
  <si>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</si>
  <si>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</si>
  <si>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</si>
  <si>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</si>
  <si>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</si>
  <si>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</si>
  <si>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</si>
  <si>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</si>
  <si>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</si>
  <si>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</si>
  <si>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</si>
  <si>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</si>
  <si>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</si>
  <si>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</si>
  <si>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</si>
  <si>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</si>
  <si>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</si>
  <si>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</si>
  <si>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</si>
  <si>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</si>
  <si>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</si>
  <si>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</si>
  <si>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</si>
  <si>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</si>
  <si>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</si>
  <si>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</si>
  <si>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</si>
  <si>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</si>
  <si>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</si>
  <si>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</si>
  <si>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</si>
  <si>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</si>
  <si>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</si>
  <si>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</si>
  <si>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</si>
  <si>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</si>
  <si>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</si>
  <si>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</si>
  <si>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</si>
  <si>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</si>
  <si>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</si>
  <si>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</si>
  <si>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</si>
  <si>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</si>
  <si>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</si>
  <si>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</si>
  <si>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</si>
  <si>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</si>
  <si>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</si>
  <si>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</si>
  <si>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</si>
  <si>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</si>
  <si>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</si>
  <si>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</si>
  <si>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</si>
  <si>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</si>
  <si>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</si>
  <si>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</si>
  <si>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</si>
  <si>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</si>
  <si>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</si>
  <si>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</si>
  <si>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</si>
  <si>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</si>
  <si>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</si>
  <si>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</si>
  <si>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</si>
  <si>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</si>
  <si>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</si>
  <si>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</si>
  <si>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</si>
  <si>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</si>
  <si>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</si>
  <si>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</si>
  <si>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</si>
  <si>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</si>
  <si>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</si>
  <si>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</si>
  <si>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</si>
  <si>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</si>
  <si>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</si>
  <si>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</si>
  <si>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</si>
  <si>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</si>
  <si>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</si>
  <si>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</si>
  <si>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</si>
  <si>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</si>
  <si>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</si>
  <si>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</si>
  <si>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</si>
  <si>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</si>
  <si>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</si>
  <si>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</si>
  <si>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</si>
  <si>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</si>
  <si>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</si>
  <si>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</si>
  <si>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</si>
  <si>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</si>
  <si>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</si>
  <si>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</si>
  <si>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</si>
  <si>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</si>
  <si>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</si>
  <si>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</si>
  <si>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</si>
  <si>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</si>
  <si>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</si>
  <si>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</si>
  <si>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</si>
  <si>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</si>
  <si>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</si>
  <si>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</si>
  <si>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</si>
  <si>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</si>
  <si>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</si>
  <si>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</si>
  <si>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</si>
  <si>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</si>
  <si>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</si>
  <si>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</si>
  <si>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</si>
  <si>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</si>
  <si>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</si>
  <si>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</si>
  <si>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</si>
  <si>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</si>
  <si>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</si>
  <si>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</si>
  <si>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</si>
  <si>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</si>
  <si>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</si>
  <si>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</si>
  <si>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</si>
  <si>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</si>
  <si>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</si>
  <si>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</si>
  <si>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</si>
  <si>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</si>
  <si>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</si>
  <si>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</si>
  <si>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</si>
  <si>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</si>
  <si>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</si>
  <si>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</si>
  <si>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</si>
  <si>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</si>
  <si>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</si>
  <si>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</si>
  <si>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</si>
  <si>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</si>
  <si>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</si>
  <si>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</si>
  <si>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</si>
  <si>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</si>
  <si>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</si>
  <si>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</si>
  <si>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</si>
  <si>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</si>
  <si>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</si>
  <si>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</si>
  <si>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</si>
  <si>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</si>
  <si>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</si>
  <si>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</si>
  <si>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</si>
  <si>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</si>
  <si>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</si>
  <si>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</si>
  <si>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</si>
  <si>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</si>
  <si>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</si>
  <si>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</si>
  <si>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</si>
  <si>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</si>
  <si>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</si>
  <si>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</si>
  <si>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</si>
  <si>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</si>
  <si>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</si>
  <si>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</si>
  <si>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</si>
  <si>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</si>
  <si>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</si>
  <si>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</si>
  <si>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</si>
  <si>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</si>
  <si>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</si>
  <si>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</si>
  <si>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</si>
  <si>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</si>
  <si>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</si>
  <si>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</si>
  <si>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</si>
  <si>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</si>
  <si>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</si>
  <si>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</si>
  <si>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</si>
  <si>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</si>
  <si>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</si>
  <si>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</si>
  <si>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</si>
  <si>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</si>
  <si>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</si>
  <si>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</si>
  <si>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</si>
  <si>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</si>
  <si>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</si>
  <si>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</si>
  <si>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</si>
  <si>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</si>
  <si>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</si>
  <si>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</si>
  <si>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</si>
  <si>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</si>
  <si>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</si>
  <si>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</si>
  <si>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</si>
  <si>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</si>
  <si>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</si>
  <si>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</si>
  <si>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</si>
  <si>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</si>
  <si>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</si>
  <si>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</si>
  <si>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</si>
  <si>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</si>
  <si>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</si>
  <si>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</si>
  <si>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</si>
  <si>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</si>
  <si>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</si>
  <si>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</si>
  <si>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</si>
  <si>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</si>
  <si>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</si>
  <si>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</si>
  <si>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</si>
  <si>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</si>
  <si>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</si>
  <si>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</si>
  <si>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</si>
  <si>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</si>
  <si>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</si>
  <si>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</si>
  <si>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</si>
  <si>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</si>
  <si>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</si>
  <si>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</si>
  <si>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</si>
  <si>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</si>
  <si>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</si>
  <si>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</si>
  <si>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</si>
  <si>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</si>
  <si>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</si>
  <si>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</si>
  <si>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</si>
  <si>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</si>
  <si>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</si>
  <si>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</si>
  <si>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</si>
  <si>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</si>
  <si>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</si>
  <si>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</si>
  <si>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</si>
  <si>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</si>
  <si>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</si>
  <si>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</si>
  <si>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</si>
  <si>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</si>
  <si>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</si>
  <si>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</si>
  <si>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</si>
  <si>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</si>
  <si>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</si>
  <si>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</si>
  <si>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</si>
  <si>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</si>
  <si>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</si>
  <si>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</si>
  <si>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</si>
  <si>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</si>
  <si>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</si>
  <si>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</si>
  <si>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</si>
  <si>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</si>
  <si>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</si>
  <si>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</si>
  <si>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</si>
  <si>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</si>
  <si>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</si>
  <si>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</si>
  <si>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</si>
  <si>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</si>
  <si>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</si>
  <si>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</si>
  <si>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</si>
  <si>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</si>
  <si>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</si>
  <si>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</si>
  <si>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</si>
  <si>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</si>
  <si>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</si>
  <si>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</si>
  <si>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</si>
  <si>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</si>
  <si>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</si>
  <si>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</si>
  <si>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</si>
  <si>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</si>
  <si>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</si>
  <si>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</si>
  <si>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</si>
  <si>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</si>
  <si>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</si>
  <si>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</si>
  <si>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</si>
  <si>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</si>
  <si>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</si>
  <si>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</si>
  <si>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</si>
  <si>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</si>
  <si>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</si>
  <si>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</si>
  <si>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</si>
  <si>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</si>
  <si>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</si>
  <si>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</si>
  <si>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</si>
  <si>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</si>
  <si>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</si>
  <si>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</si>
  <si>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</si>
  <si>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</si>
  <si>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</si>
  <si>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</si>
  <si>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</si>
  <si>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</si>
  <si>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</si>
  <si>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</si>
  <si>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</si>
  <si>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</si>
  <si>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</si>
  <si>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</si>
  <si>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</si>
  <si>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</si>
  <si>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</si>
  <si>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</si>
  <si>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</si>
  <si>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</si>
  <si>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</si>
  <si>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</si>
  <si>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</si>
  <si>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</si>
  <si>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</si>
  <si>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</si>
  <si>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</si>
  <si>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</si>
  <si>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</si>
  <si>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</si>
  <si>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</si>
  <si>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</si>
  <si>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</si>
  <si>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</si>
  <si>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</si>
  <si>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</si>
  <si>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</si>
  <si>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</si>
  <si>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</si>
  <si>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</si>
  <si>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</si>
  <si>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</si>
  <si>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</si>
  <si>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</si>
  <si>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</si>
  <si>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</si>
  <si>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</si>
  <si>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</si>
  <si>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</si>
  <si>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</si>
  <si>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</si>
  <si>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</si>
  <si>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</si>
  <si>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</si>
  <si>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</si>
  <si>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</si>
  <si>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</si>
  <si>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</si>
  <si>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</si>
  <si>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</si>
  <si>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</si>
  <si>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</si>
  <si>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</si>
  <si>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</si>
  <si>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</si>
  <si>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</si>
  <si>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</si>
  <si>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</si>
  <si>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</si>
  <si>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</si>
  <si>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</si>
  <si>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</si>
  <si>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</si>
  <si>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</si>
  <si>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</si>
  <si>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</si>
  <si>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</si>
  <si>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</si>
  <si>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</si>
  <si>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</si>
  <si>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</si>
  <si>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</si>
  <si>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</si>
  <si>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</si>
  <si>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</si>
  <si>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</si>
  <si>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</si>
  <si>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</si>
  <si>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</si>
  <si>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</si>
  <si>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</si>
  <si>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</si>
  <si>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</si>
  <si>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</si>
  <si>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</si>
  <si>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</si>
  <si>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</si>
  <si>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</si>
  <si>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</si>
  <si>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</si>
  <si>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</si>
  <si>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</si>
  <si>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</si>
  <si>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</si>
  <si>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</si>
  <si>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</si>
  <si>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</si>
  <si>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</si>
  <si>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</si>
  <si>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</si>
  <si>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</si>
  <si>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</si>
  <si>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</si>
  <si>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</si>
  <si>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</si>
  <si>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</si>
  <si>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</si>
  <si>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</si>
  <si>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</si>
  <si>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</si>
  <si>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</si>
  <si>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</si>
  <si>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</si>
  <si>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</si>
  <si>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</si>
  <si>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</si>
  <si>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</si>
  <si>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</si>
  <si>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</si>
  <si>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</si>
  <si>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</si>
  <si>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</si>
  <si>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</si>
  <si>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</si>
  <si>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</si>
  <si>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</si>
  <si>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</si>
  <si>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</si>
  <si>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</si>
  <si>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</si>
  <si>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</si>
  <si>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</si>
  <si>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</si>
  <si>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</si>
  <si>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</si>
  <si>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</si>
  <si>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</si>
  <si>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</si>
  <si>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</si>
  <si>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</si>
  <si>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</si>
  <si>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</si>
  <si>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</si>
  <si>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</si>
  <si>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</si>
  <si>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</si>
  <si>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</si>
  <si>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</si>
  <si>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</si>
  <si>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</si>
  <si>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</si>
  <si>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</si>
  <si>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</si>
  <si>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</si>
  <si>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</si>
  <si>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</si>
  <si>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</si>
  <si>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</si>
  <si>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</si>
  <si>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</si>
  <si>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</si>
  <si>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</si>
  <si>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</si>
  <si>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</si>
  <si>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</si>
  <si>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</si>
  <si>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</si>
  <si>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</si>
  <si>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</si>
  <si>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</si>
  <si>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</si>
  <si>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</si>
  <si>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</si>
  <si>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</si>
  <si>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</si>
  <si>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</si>
  <si>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</si>
  <si>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</si>
  <si>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</si>
  <si>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</si>
  <si>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</si>
  <si>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</si>
  <si>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</si>
  <si>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</si>
  <si>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</si>
  <si>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</si>
  <si>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</si>
  <si>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</si>
  <si>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</si>
  <si>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</si>
  <si>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</si>
  <si>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</si>
  <si>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</si>
  <si>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</si>
  <si>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</si>
  <si>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</si>
  <si>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</si>
  <si>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</si>
  <si>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</si>
  <si>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</si>
  <si>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</si>
  <si>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</si>
  <si>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</si>
  <si>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</si>
  <si>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</si>
  <si>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</si>
  <si>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</si>
  <si>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</si>
  <si>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</si>
  <si>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</si>
  <si>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</si>
  <si>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</si>
  <si>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</si>
  <si>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</si>
  <si>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</si>
  <si>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</si>
  <si>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</si>
  <si>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</si>
  <si>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</si>
  <si>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</si>
  <si>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</si>
  <si>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</si>
  <si>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</si>
  <si>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</si>
  <si>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</si>
  <si>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</si>
  <si>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</si>
  <si>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</si>
  <si>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</si>
  <si>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</si>
  <si>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</si>
  <si>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</si>
  <si>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</si>
  <si>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</si>
  <si>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</si>
  <si>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</si>
  <si>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</si>
  <si>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</si>
  <si>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</si>
  <si>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</si>
  <si>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</si>
  <si>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</si>
  <si>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</si>
  <si>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</si>
  <si>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</si>
  <si>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</si>
  <si>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</si>
  <si>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</si>
  <si>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</si>
  <si>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</si>
  <si>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</si>
  <si>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</si>
  <si>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</si>
  <si>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</si>
  <si>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</si>
  <si>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</si>
  <si>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</si>
  <si>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</si>
  <si>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</si>
  <si>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</si>
  <si>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</si>
  <si>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</si>
  <si>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</si>
  <si>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</si>
  <si>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</si>
  <si>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</si>
  <si>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</si>
  <si>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</si>
  <si>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</si>
  <si>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</si>
  <si>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</si>
  <si>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</si>
  <si>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</si>
  <si>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</si>
  <si>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</si>
  <si>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</si>
  <si>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</si>
  <si>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</si>
  <si>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</si>
  <si>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</si>
  <si>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</si>
  <si>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</si>
  <si>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</si>
  <si>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</si>
  <si>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</si>
  <si>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</si>
  <si>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</si>
  <si>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</si>
  <si>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</si>
  <si>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</si>
  <si>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</si>
  <si>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</si>
  <si>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</si>
  <si>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</si>
  <si>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</si>
  <si>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</si>
  <si>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</si>
  <si>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</si>
  <si>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</si>
  <si>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</si>
  <si>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</si>
  <si>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</si>
  <si>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</si>
  <si>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</si>
  <si>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</si>
  <si>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</si>
  <si>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</si>
  <si>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</si>
  <si>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</si>
  <si>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</si>
  <si>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</si>
  <si>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</si>
  <si>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</si>
  <si>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</si>
  <si>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</si>
  <si>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</si>
  <si>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</si>
  <si>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</si>
  <si>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</si>
  <si>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</si>
  <si>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</si>
  <si>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</si>
  <si>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</si>
  <si>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</si>
  <si>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</si>
  <si>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</si>
  <si>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</si>
  <si>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</si>
  <si>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</si>
  <si>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</si>
  <si>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</si>
  <si>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</si>
  <si>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</si>
  <si>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</si>
  <si>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</si>
  <si>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</si>
  <si>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</si>
  <si>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</si>
  <si>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</si>
  <si>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</si>
  <si>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</si>
  <si>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</si>
  <si>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</si>
  <si>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</si>
  <si>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</si>
  <si>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</si>
  <si>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</si>
  <si>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</si>
  <si>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</si>
  <si>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</si>
  <si>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</si>
  <si>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</si>
  <si>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</si>
  <si>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</si>
  <si>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</si>
  <si>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</si>
  <si>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</si>
  <si>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</si>
  <si>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</si>
  <si>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</si>
  <si>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</si>
  <si>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</si>
  <si>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</si>
  <si>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</si>
  <si>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</si>
  <si>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</si>
  <si>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</si>
  <si>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</si>
  <si>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</si>
  <si>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</si>
  <si>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</si>
  <si>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</si>
  <si>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</si>
  <si>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</si>
  <si>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</si>
  <si>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</si>
  <si>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</si>
  <si>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</si>
  <si>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</si>
  <si>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</si>
  <si>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</si>
  <si>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</si>
  <si>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</si>
  <si>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</si>
  <si>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</si>
  <si>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</si>
  <si>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</si>
  <si>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</si>
  <si>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</si>
  <si>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</si>
  <si>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</si>
  <si>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</si>
  <si>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</si>
  <si>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</si>
  <si>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</si>
  <si>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</si>
  <si>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</si>
  <si>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</si>
  <si>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</si>
  <si>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</si>
  <si>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</si>
  <si>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</si>
  <si>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</si>
  <si>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</si>
  <si>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</si>
  <si>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</si>
  <si>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</si>
  <si>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</si>
  <si>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</si>
  <si>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</si>
  <si>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</si>
  <si>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</si>
  <si>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</si>
  <si>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</si>
  <si>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</si>
  <si>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</si>
  <si>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</si>
  <si>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</si>
  <si>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</si>
  <si>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</si>
  <si>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</si>
  <si>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</si>
  <si>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</si>
  <si>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</si>
  <si>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</si>
  <si>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</si>
  <si>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</si>
  <si>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</si>
  <si>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</si>
  <si>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</si>
  <si>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</si>
  <si>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</si>
  <si>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</si>
  <si>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</si>
  <si>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</si>
  <si>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</si>
  <si>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</si>
  <si>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</si>
  <si>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</si>
  <si>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</si>
  <si>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</si>
  <si>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</si>
  <si>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</si>
  <si>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</si>
  <si>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</si>
  <si>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</si>
  <si>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</si>
  <si>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</si>
  <si>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</si>
  <si>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</si>
  <si>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</si>
  <si>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</si>
  <si>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</si>
  <si>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</si>
  <si>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</si>
  <si>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</si>
  <si>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</si>
  <si>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</si>
  <si>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</si>
  <si>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</si>
  <si>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</si>
  <si>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</si>
  <si>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</si>
  <si>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</si>
  <si>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</si>
  <si>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</si>
  <si>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</si>
  <si>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</si>
  <si>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</si>
  <si>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</si>
  <si>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</si>
  <si>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</si>
  <si>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</si>
  <si>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</si>
  <si>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</si>
  <si>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</si>
  <si>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</si>
  <si>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</si>
  <si>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</si>
  <si>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</si>
  <si>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</si>
  <si>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</si>
  <si>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</si>
  <si>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</si>
  <si>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</si>
  <si>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</si>
  <si>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</si>
  <si>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</si>
  <si>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</si>
  <si>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</si>
  <si>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</si>
  <si>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</si>
  <si>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</si>
  <si>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</si>
  <si>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</si>
  <si>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</si>
  <si>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</si>
  <si>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</si>
  <si>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</si>
  <si>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</si>
  <si>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</si>
  <si>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</si>
  <si>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</si>
  <si>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</si>
  <si>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</si>
  <si>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</si>
  <si>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</si>
  <si>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</si>
  <si>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</si>
  <si>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</si>
  <si>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</si>
  <si>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</si>
  <si>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</si>
  <si>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</si>
  <si>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</si>
  <si>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</si>
  <si>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</si>
  <si>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</si>
  <si>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</si>
  <si>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</si>
  <si>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</si>
  <si>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</si>
  <si>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</si>
  <si>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</si>
  <si>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</si>
  <si>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</si>
  <si>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</si>
  <si>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</si>
  <si>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</si>
  <si>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</si>
  <si>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</si>
  <si>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</si>
  <si>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</si>
  <si>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</si>
  <si>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</si>
  <si>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</si>
  <si>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</si>
  <si>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</si>
  <si>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</si>
  <si>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</si>
  <si>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</si>
  <si>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</si>
  <si>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</si>
  <si>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</si>
  <si>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</si>
  <si>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</si>
  <si>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</si>
  <si>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</si>
  <si>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</si>
  <si>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</si>
  <si>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</si>
  <si>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</si>
  <si>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</si>
  <si>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</si>
  <si>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</si>
  <si>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</si>
  <si>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</si>
  <si>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</si>
  <si>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</si>
  <si>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</si>
  <si>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</si>
  <si>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</si>
  <si>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</si>
  <si>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</si>
  <si>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</si>
  <si>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</si>
  <si>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</si>
  <si>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</si>
  <si>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</si>
  <si>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</si>
  <si>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</si>
  <si>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</si>
  <si>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</si>
  <si>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</si>
  <si>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</si>
  <si>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</si>
  <si>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</si>
  <si>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</si>
  <si>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</si>
  <si>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</si>
  <si>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</si>
  <si>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</si>
  <si>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</si>
  <si>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</si>
  <si>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</si>
  <si>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</si>
  <si>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</si>
  <si>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</si>
  <si>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</si>
  <si>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</si>
  <si>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</si>
  <si>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</si>
  <si>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</si>
  <si>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</si>
  <si>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</si>
  <si>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</si>
  <si>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</si>
  <si>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</si>
  <si>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</si>
  <si>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</si>
  <si>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</si>
  <si>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</si>
  <si>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</si>
  <si>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</si>
  <si>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</si>
  <si>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</si>
  <si>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</si>
  <si>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</si>
  <si>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</si>
  <si>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</si>
  <si>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</si>
  <si>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</si>
  <si>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</si>
  <si>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</si>
  <si>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</si>
  <si>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</si>
  <si>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</si>
  <si>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</si>
  <si>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</si>
  <si>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</si>
  <si>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</si>
  <si>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</si>
  <si>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</si>
  <si>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</si>
  <si>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</si>
  <si>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</si>
  <si>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</si>
  <si>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</si>
  <si>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</si>
  <si>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</si>
  <si>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</si>
  <si>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</si>
  <si>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</si>
  <si>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</si>
  <si>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</si>
  <si>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</si>
  <si>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</si>
  <si>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</si>
  <si>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</si>
  <si>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</si>
  <si>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</si>
  <si>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</si>
  <si>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</si>
  <si>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</si>
  <si>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</si>
  <si>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</si>
  <si>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</si>
  <si>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</si>
  <si>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</si>
  <si>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</si>
  <si>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</si>
  <si>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</si>
  <si>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</si>
  <si>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</si>
  <si>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</si>
  <si>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</si>
  <si>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</si>
  <si>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</si>
  <si>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</si>
  <si>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</si>
  <si>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</si>
  <si>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</si>
  <si>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</si>
  <si>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</si>
  <si>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</si>
  <si>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</si>
  <si>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</si>
  <si>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</si>
  <si>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</si>
  <si>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</si>
  <si>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</si>
  <si>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</si>
  <si>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</si>
  <si>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</si>
  <si>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</si>
  <si>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</si>
  <si>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</si>
  <si>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</si>
  <si>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</si>
  <si>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</si>
  <si>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</si>
  <si>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</si>
  <si>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</si>
  <si>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</si>
  <si>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</si>
  <si>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</si>
  <si>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</si>
  <si>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</si>
  <si>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</si>
  <si>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</si>
  <si>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</si>
  <si>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</si>
  <si>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</si>
  <si>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</si>
  <si>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</si>
  <si>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</si>
  <si>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</si>
  <si>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</si>
  <si>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</si>
  <si>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</si>
  <si>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</si>
  <si>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</si>
  <si>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</si>
  <si>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</si>
  <si>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</si>
  <si>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</si>
  <si>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</si>
  <si>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</si>
  <si>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</si>
  <si>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</si>
  <si>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</si>
  <si>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</si>
  <si>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</si>
  <si>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</si>
  <si>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</si>
  <si>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</si>
  <si>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</si>
  <si>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</si>
  <si>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</si>
  <si>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</si>
  <si>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</si>
  <si>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</si>
  <si>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</si>
  <si>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</si>
  <si>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</si>
  <si>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</si>
  <si>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</si>
  <si>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</si>
  <si>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</si>
  <si>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</si>
  <si>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</si>
  <si>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</si>
  <si>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</si>
  <si>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</si>
  <si>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</si>
  <si>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</si>
  <si>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</si>
  <si>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</si>
  <si>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</si>
  <si>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</si>
  <si>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</si>
  <si>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</si>
  <si>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</si>
  <si>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</si>
  <si>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</si>
  <si>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</si>
  <si>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</si>
  <si>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</si>
  <si>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</si>
  <si>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</si>
  <si>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</si>
  <si>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</si>
  <si>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</si>
  <si>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</si>
  <si>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</si>
  <si>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</si>
  <si>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</si>
  <si>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</si>
  <si>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</si>
  <si>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</si>
  <si>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</si>
  <si>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</si>
  <si>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</si>
  <si>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</si>
  <si>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</si>
  <si>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</si>
  <si>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</si>
  <si>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</si>
  <si>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</si>
  <si>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</si>
  <si>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</si>
  <si>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</si>
  <si>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</si>
  <si>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</si>
  <si>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</si>
  <si>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</si>
  <si>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</si>
  <si>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</si>
  <si>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</si>
  <si>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</si>
  <si>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</si>
  <si>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</si>
  <si>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</si>
  <si>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</si>
  <si>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</si>
  <si>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</si>
  <si>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</si>
  <si>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</si>
  <si>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</si>
  <si>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</si>
  <si>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</si>
  <si>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</si>
  <si>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</si>
  <si>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</si>
  <si>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</si>
  <si>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</si>
  <si>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</si>
  <si>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</si>
  <si>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</si>
  <si>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</si>
  <si>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</si>
  <si>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</si>
  <si>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</si>
  <si>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</si>
  <si>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</si>
  <si>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</si>
  <si>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</si>
  <si>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</si>
  <si>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</si>
  <si>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</si>
  <si>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</si>
  <si>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</si>
  <si>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</si>
  <si>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</si>
  <si>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</si>
  <si>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</si>
  <si>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</si>
  <si>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</si>
  <si>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</si>
  <si>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</si>
  <si>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</si>
  <si>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</si>
  <si>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</si>
  <si>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</si>
  <si>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</si>
  <si>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</si>
  <si>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</si>
  <si>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</si>
  <si>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</si>
  <si>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</si>
  <si>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</si>
  <si>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</si>
  <si>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</si>
  <si>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</si>
  <si>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</si>
  <si>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</si>
  <si>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</si>
  <si>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</si>
  <si>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</si>
  <si>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</si>
  <si>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</si>
  <si>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</si>
  <si>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</si>
  <si>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</si>
  <si>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</si>
  <si>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</si>
  <si>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</si>
  <si>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</si>
  <si>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</si>
  <si>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</si>
  <si>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</si>
  <si>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</si>
  <si>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</si>
  <si>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</si>
  <si>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</si>
  <si>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</si>
  <si>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</si>
  <si>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</si>
  <si>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</si>
  <si>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</si>
  <si>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</si>
  <si>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</si>
  <si>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</si>
  <si>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</si>
  <si>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</si>
  <si>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</si>
  <si>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</si>
  <si>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</si>
  <si>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</si>
  <si>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</si>
  <si>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</si>
  <si>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</si>
  <si>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</si>
  <si>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</si>
  <si>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</si>
  <si>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</si>
  <si>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</si>
  <si>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</si>
  <si>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</si>
  <si>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</si>
  <si>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</si>
  <si>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</si>
  <si>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</si>
  <si>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</si>
  <si>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</si>
  <si>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</si>
  <si>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</si>
  <si>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</si>
  <si>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</si>
  <si>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</si>
  <si>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</si>
  <si>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</si>
  <si>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</si>
  <si>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</si>
  <si>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</si>
  <si>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</si>
  <si>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</si>
  <si>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</si>
  <si>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</si>
  <si>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</si>
  <si>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</si>
  <si>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</si>
  <si>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</si>
  <si>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</si>
  <si>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</si>
  <si>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</si>
  <si>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</si>
  <si>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</si>
  <si>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</si>
  <si>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</si>
  <si>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</si>
  <si>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</si>
  <si>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</si>
  <si>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</si>
  <si>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</si>
  <si>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</si>
  <si>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</si>
  <si>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</si>
  <si>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</si>
  <si>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</si>
  <si>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</si>
  <si>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</si>
  <si>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</si>
  <si>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</si>
  <si>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</si>
  <si>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</si>
  <si>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</si>
  <si>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</si>
  <si>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</si>
  <si>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</si>
  <si>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</si>
  <si>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</si>
  <si>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</si>
  <si>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</si>
  <si>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</si>
  <si>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</si>
  <si>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</si>
  <si>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</si>
  <si>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</si>
  <si>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</si>
  <si>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</si>
  <si>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</si>
  <si>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</si>
  <si>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</si>
  <si>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</si>
  <si>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</si>
  <si>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</si>
  <si>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</si>
  <si>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</si>
  <si>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</si>
  <si>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</si>
  <si>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</si>
  <si>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</si>
  <si>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</si>
  <si>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</si>
  <si>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</si>
  <si>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</si>
  <si>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</si>
  <si>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</si>
  <si>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</si>
  <si>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</si>
  <si>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</si>
  <si>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</si>
  <si>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</si>
  <si>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</si>
  <si>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</si>
  <si>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</si>
  <si>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</si>
  <si>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</si>
  <si>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</si>
  <si>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</si>
  <si>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</si>
  <si>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</si>
  <si>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</si>
  <si>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</si>
  <si>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</si>
  <si>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</si>
  <si>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</si>
  <si>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</si>
  <si>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</si>
  <si>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</si>
  <si>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</si>
  <si>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</si>
  <si>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</si>
  <si>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</si>
  <si>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</si>
  <si>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</si>
  <si>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</si>
  <si>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</si>
  <si>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</si>
  <si>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</si>
  <si>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</si>
  <si>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</si>
  <si>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</si>
  <si>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</si>
  <si>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</si>
  <si>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</si>
  <si>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</si>
  <si>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</si>
  <si>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</si>
  <si>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</si>
  <si>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</si>
  <si>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</si>
  <si>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</si>
  <si>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</si>
  <si>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</si>
  <si>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</si>
  <si>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</si>
  <si>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</si>
  <si>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</si>
  <si>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</si>
  <si>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</si>
  <si>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</si>
  <si>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</si>
  <si>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</si>
  <si>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</si>
  <si>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</si>
  <si>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</si>
  <si>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</si>
  <si>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</si>
  <si>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</si>
  <si>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</si>
  <si>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</si>
  <si>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</si>
  <si>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</si>
  <si>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</si>
  <si>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</si>
  <si>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</si>
  <si>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</si>
  <si>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</si>
  <si>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</si>
  <si>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</si>
  <si>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</si>
  <si>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</si>
  <si>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</si>
  <si>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</si>
  <si>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</si>
  <si>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</si>
  <si>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</si>
  <si>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</si>
  <si>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</si>
  <si>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</si>
  <si>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</si>
  <si>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</si>
  <si>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</si>
  <si>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</si>
  <si>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</si>
  <si>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</si>
  <si>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</si>
  <si>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</si>
  <si>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</si>
  <si>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</si>
  <si>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</si>
  <si>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</si>
  <si>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</si>
  <si>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</si>
  <si>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</si>
  <si>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</si>
  <si>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</si>
  <si>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</si>
  <si>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</si>
  <si>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</si>
  <si>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</si>
  <si>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</si>
  <si>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</si>
  <si>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</si>
  <si>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</si>
  <si>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</si>
  <si>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</si>
  <si>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</si>
  <si>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</si>
  <si>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</si>
  <si>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</si>
  <si>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</si>
  <si>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</si>
  <si>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</si>
  <si>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</si>
  <si>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</si>
  <si>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</si>
  <si>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</si>
  <si>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</si>
  <si>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</si>
  <si>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</si>
  <si>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</si>
  <si>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</si>
  <si>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</si>
  <si>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</si>
  <si>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</si>
  <si>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</si>
  <si>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</si>
  <si>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</si>
  <si>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</si>
  <si>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</si>
  <si>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</si>
  <si>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</si>
  <si>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</si>
  <si>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</si>
  <si>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</si>
  <si>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</si>
  <si>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</si>
  <si>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</si>
  <si>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</si>
  <si>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</si>
  <si>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</si>
  <si>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</si>
  <si>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</si>
  <si>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</si>
  <si>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</si>
  <si>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</si>
  <si>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</si>
  <si>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</si>
  <si>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</si>
  <si>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</si>
  <si>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</si>
  <si>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</si>
  <si>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</si>
  <si>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</si>
  <si>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</si>
  <si>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</si>
  <si>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</si>
  <si>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</si>
  <si>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</si>
  <si>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</si>
  <si>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</si>
  <si>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</si>
  <si>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</si>
  <si>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</si>
  <si>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</si>
  <si>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</si>
  <si>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</si>
  <si>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</si>
  <si>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</si>
  <si>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</si>
  <si>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</si>
  <si>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</si>
  <si>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</si>
  <si>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</si>
  <si>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</si>
  <si>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</si>
  <si>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</si>
  <si>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</si>
  <si>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</si>
  <si>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</si>
  <si>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</si>
  <si>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</si>
  <si>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</si>
  <si>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</si>
  <si>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</si>
  <si>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</si>
  <si>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</si>
  <si>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</si>
  <si>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</si>
  <si>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</si>
  <si>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</si>
  <si>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</si>
  <si>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</si>
  <si>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</si>
  <si>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</si>
  <si>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</si>
  <si>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</si>
  <si>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</si>
  <si>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</si>
  <si>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</si>
  <si>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</si>
  <si>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</si>
  <si>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</si>
  <si>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</si>
  <si>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</si>
  <si>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</si>
  <si>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</si>
  <si>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</si>
  <si>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</si>
  <si>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</si>
  <si>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</si>
  <si>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</si>
  <si>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</si>
  <si>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</si>
  <si>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</si>
  <si>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</si>
  <si>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</si>
  <si>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</si>
  <si>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</si>
  <si>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</si>
  <si>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</si>
  <si>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</si>
  <si>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</si>
  <si>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</si>
  <si>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</si>
  <si>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</si>
  <si>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</si>
  <si>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</si>
  <si>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</si>
  <si>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</si>
  <si>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</si>
  <si>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</si>
  <si>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</si>
  <si>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</si>
  <si>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</si>
  <si>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</si>
  <si>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</si>
  <si>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</si>
  <si>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</si>
  <si>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</si>
  <si>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</si>
  <si>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</si>
  <si>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</si>
  <si>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</si>
  <si>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</si>
  <si>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</si>
  <si>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</si>
  <si>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</si>
  <si>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</si>
  <si>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</si>
  <si>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</si>
  <si>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</si>
  <si>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</si>
  <si>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</si>
  <si>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</si>
  <si>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</si>
  <si>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</si>
  <si>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</si>
  <si>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</si>
  <si>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</si>
  <si>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</si>
  <si>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</si>
  <si>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</si>
  <si>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</si>
  <si>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</si>
  <si>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</si>
  <si>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</si>
  <si>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</si>
  <si>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</si>
  <si>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</si>
  <si>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</si>
  <si>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</si>
  <si>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</si>
  <si>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</si>
  <si>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</si>
  <si>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</si>
  <si>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</si>
  <si>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</si>
  <si>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</si>
  <si>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</si>
  <si>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</si>
  <si>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</si>
  <si>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</si>
  <si>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</si>
  <si>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</si>
  <si>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</si>
  <si>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</si>
  <si>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</si>
  <si>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</si>
  <si>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</si>
  <si>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</si>
  <si>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</si>
  <si>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</si>
  <si>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</si>
  <si>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</si>
  <si>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</si>
  <si>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</si>
  <si>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</si>
  <si>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</si>
  <si>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</si>
  <si>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</si>
  <si>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</si>
  <si>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</si>
  <si>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</si>
  <si>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</si>
  <si>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</si>
  <si>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</si>
  <si>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</si>
  <si>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</si>
  <si>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</si>
  <si>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</si>
  <si>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</si>
  <si>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</si>
  <si>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</si>
  <si>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</si>
  <si>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</si>
  <si>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</si>
  <si>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</si>
  <si>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</si>
  <si>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</si>
  <si>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</si>
  <si>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</si>
  <si>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</si>
  <si>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</si>
  <si>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</si>
  <si>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</si>
  <si>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</si>
  <si>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</si>
  <si>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</si>
  <si>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</si>
  <si>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</si>
  <si>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</si>
  <si>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</si>
  <si>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</si>
  <si>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</si>
  <si>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</si>
  <si>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</si>
  <si>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</si>
  <si>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</si>
  <si>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</si>
  <si>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</si>
  <si>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</si>
  <si>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</si>
  <si>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</si>
  <si>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</si>
  <si>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</si>
  <si>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</si>
  <si>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</si>
  <si>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</si>
  <si>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</si>
  <si>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</si>
  <si>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</si>
  <si>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</si>
  <si>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</si>
  <si>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</si>
  <si>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</si>
  <si>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</si>
  <si>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</si>
  <si>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</si>
  <si>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</si>
  <si>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</si>
  <si>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</si>
  <si>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</si>
  <si>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</si>
  <si>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</si>
  <si>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</si>
  <si>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</si>
  <si>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</si>
  <si>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</si>
  <si>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</si>
  <si>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</si>
  <si>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</si>
  <si>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</si>
  <si>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</si>
  <si>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</si>
  <si>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</si>
  <si>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</si>
  <si>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</si>
  <si>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</si>
  <si>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</si>
  <si>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</si>
  <si>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</si>
  <si>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</si>
  <si>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</si>
  <si>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</si>
  <si>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</si>
  <si>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</si>
  <si>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</si>
  <si>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</si>
  <si>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</si>
  <si>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</si>
  <si>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</si>
  <si>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</si>
  <si>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</si>
  <si>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</si>
  <si>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</si>
  <si>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</si>
  <si>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</si>
  <si>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</si>
  <si>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</si>
  <si>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</si>
  <si>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</si>
  <si>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</si>
  <si>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</si>
  <si>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</si>
  <si>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</si>
  <si>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</si>
  <si>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</si>
  <si>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</si>
  <si>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</si>
  <si>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</si>
  <si>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</si>
  <si>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</si>
  <si>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</si>
  <si>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</si>
  <si>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</si>
  <si>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</si>
  <si>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</si>
  <si>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</si>
  <si>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</si>
  <si>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</si>
  <si>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</si>
  <si>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</si>
  <si>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</si>
  <si>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</si>
  <si>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</si>
  <si>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</si>
  <si>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</si>
  <si>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</si>
  <si>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</si>
  <si>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</si>
  <si>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</si>
  <si>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</si>
  <si>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</si>
  <si>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</si>
  <si>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</si>
  <si>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</si>
  <si>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</si>
  <si>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</si>
  <si>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</si>
  <si>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</si>
  <si>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</si>
  <si>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</si>
  <si>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</si>
  <si>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</si>
  <si>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</si>
  <si>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</si>
  <si>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</si>
  <si>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</si>
  <si>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</si>
  <si>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</si>
  <si>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</si>
  <si>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</si>
  <si>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</si>
  <si>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</si>
  <si>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</si>
  <si>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</si>
  <si>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</si>
  <si>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</si>
  <si>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</si>
  <si>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</si>
  <si>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</si>
  <si>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</si>
  <si>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</si>
  <si>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</si>
  <si>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</si>
  <si>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</si>
  <si>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</si>
  <si>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</si>
  <si>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</si>
  <si>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</si>
  <si>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</si>
  <si>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</si>
  <si>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</si>
  <si>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</si>
  <si>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</si>
  <si>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</si>
  <si>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</si>
  <si>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</si>
  <si>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</si>
  <si>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</si>
  <si>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</si>
  <si>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</si>
  <si>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</si>
  <si>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</si>
  <si>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</si>
  <si>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</si>
  <si>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</si>
  <si>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</si>
  <si>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</si>
  <si>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</si>
  <si>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</si>
  <si>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</si>
  <si>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</si>
  <si>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</si>
  <si>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</si>
  <si>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</si>
  <si>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</si>
  <si>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</si>
  <si>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</si>
  <si>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</si>
  <si>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</si>
  <si>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</si>
  <si>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</si>
  <si>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</si>
  <si>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</si>
  <si>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</si>
  <si>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</si>
  <si>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</si>
  <si>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</si>
  <si>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</si>
  <si>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</si>
  <si>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</si>
  <si>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</si>
  <si>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</si>
  <si>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</si>
  <si>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</si>
  <si>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</si>
  <si>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</si>
  <si>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</si>
  <si>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</si>
  <si>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</si>
  <si>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</si>
  <si>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</si>
  <si>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</si>
  <si>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</si>
  <si>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</si>
  <si>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</si>
  <si>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</si>
  <si>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</si>
  <si>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</si>
  <si>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</si>
  <si>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</si>
  <si>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</si>
  <si>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</si>
  <si>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</si>
  <si>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</si>
  <si>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</si>
  <si>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</si>
  <si>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</si>
  <si>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</si>
  <si>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</si>
  <si>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</si>
  <si>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</si>
  <si>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</si>
  <si>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</si>
  <si>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</si>
  <si>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</si>
  <si>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</si>
  <si>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</si>
  <si>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</si>
  <si>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</si>
  <si>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</si>
  <si>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</si>
  <si>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</si>
  <si>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</si>
  <si>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</si>
  <si>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</si>
  <si>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</si>
  <si>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</si>
  <si>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</si>
  <si>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</si>
  <si>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</si>
  <si>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</si>
  <si>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</si>
  <si>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</si>
  <si>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</si>
  <si>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</si>
  <si>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</si>
  <si>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</si>
  <si>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</si>
  <si>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</si>
  <si>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</si>
  <si>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</si>
  <si>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</si>
  <si>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</si>
  <si>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</si>
  <si>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</si>
  <si>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</si>
  <si>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</si>
  <si>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</si>
  <si>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</si>
  <si>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</si>
  <si>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</si>
  <si>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</si>
  <si>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</si>
  <si>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</si>
  <si>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</si>
  <si>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</si>
  <si>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</si>
  <si>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</si>
  <si>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</si>
  <si>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</si>
  <si>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</si>
  <si>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</si>
  <si>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</si>
  <si>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</si>
  <si>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</si>
  <si>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</si>
  <si>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</si>
  <si>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</si>
  <si>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</si>
  <si>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</si>
  <si>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</si>
  <si>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</si>
  <si>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</si>
  <si>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</si>
  <si>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</si>
  <si>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</si>
  <si>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</si>
  <si>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</si>
  <si>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</si>
  <si>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</si>
  <si>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</si>
  <si>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</si>
  <si>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</si>
  <si>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</si>
  <si>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</si>
  <si>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</si>
  <si>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</si>
  <si>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</si>
  <si>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</si>
  <si>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</si>
  <si>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</si>
  <si>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</si>
  <si>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</si>
  <si>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</si>
  <si>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</si>
  <si>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</si>
  <si>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</si>
  <si>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</si>
  <si>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</si>
  <si>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</si>
  <si>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</si>
  <si>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</si>
  <si>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</si>
  <si>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</si>
  <si>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</si>
  <si>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</si>
  <si>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</si>
  <si>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</si>
  <si>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</si>
  <si>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</si>
  <si>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</si>
  <si>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</si>
  <si>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</si>
  <si>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</si>
  <si>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</si>
  <si>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</si>
  <si>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</si>
  <si>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</si>
  <si>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</si>
  <si>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</si>
  <si>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</si>
  <si>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</si>
  <si>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</si>
  <si>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</si>
  <si>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</si>
  <si>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</si>
  <si>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</si>
  <si>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</si>
  <si>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</si>
  <si>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</si>
  <si>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</si>
  <si>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</si>
  <si>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</si>
  <si>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</si>
  <si>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</si>
  <si>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</si>
  <si>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</si>
  <si>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</si>
  <si>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</si>
  <si>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</si>
  <si>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</si>
  <si>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</si>
  <si>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</si>
  <si>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</si>
  <si>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</si>
  <si>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</si>
  <si>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</si>
  <si>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</si>
  <si>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</si>
  <si>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</si>
  <si>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</si>
  <si>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</si>
  <si>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</si>
  <si>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</si>
  <si>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</si>
  <si>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</si>
  <si>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</si>
  <si>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</si>
  <si>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</si>
  <si>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</si>
  <si>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</si>
  <si>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</si>
  <si>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</si>
  <si>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</si>
  <si>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</si>
  <si>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</si>
  <si>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</si>
  <si>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</si>
  <si>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</si>
  <si>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</si>
  <si>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</si>
  <si>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</si>
  <si>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</si>
  <si>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</si>
  <si>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</si>
  <si>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</si>
  <si>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</si>
  <si>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</si>
  <si>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</si>
  <si>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</si>
  <si>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</si>
  <si>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</si>
  <si>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</si>
  <si>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</si>
  <si>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</si>
  <si>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</si>
  <si>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</si>
  <si>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</si>
  <si>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</si>
  <si>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</si>
  <si>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</si>
  <si>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</si>
  <si>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</si>
  <si>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</si>
  <si>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</si>
  <si>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</si>
  <si>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</si>
  <si>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</si>
  <si>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</si>
  <si>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</si>
  <si>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</si>
  <si>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</si>
  <si>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</si>
  <si>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</si>
  <si>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</si>
  <si>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</si>
  <si>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</si>
  <si>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</si>
  <si>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</si>
  <si>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</si>
  <si>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</si>
  <si>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</si>
  <si>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</si>
  <si>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</si>
  <si>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</si>
  <si>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</si>
  <si>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</si>
  <si>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</si>
  <si>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</si>
  <si>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</si>
  <si>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</si>
  <si>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</si>
  <si>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</si>
  <si>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</si>
  <si>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</si>
  <si>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</si>
  <si>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</si>
  <si>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</si>
  <si>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</si>
  <si>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</si>
  <si>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</si>
  <si>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</si>
  <si>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</si>
  <si>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</si>
  <si>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</si>
  <si>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</si>
  <si>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</si>
  <si>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</si>
  <si>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</si>
  <si>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</si>
  <si>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</si>
  <si>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</si>
  <si>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</si>
  <si>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</si>
  <si>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</si>
  <si>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</si>
  <si>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</si>
  <si>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</si>
  <si>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</si>
  <si>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</si>
  <si>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</si>
  <si>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</si>
  <si>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</si>
  <si>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</si>
  <si>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</si>
  <si>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</si>
  <si>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</si>
  <si>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</si>
  <si>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</si>
  <si>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</si>
  <si>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</si>
  <si>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</si>
  <si>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</si>
  <si>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</si>
  <si>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</si>
  <si>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</si>
  <si>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</si>
  <si>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</si>
  <si>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</si>
  <si>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</si>
  <si>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</si>
  <si>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</si>
  <si>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</si>
  <si>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</si>
  <si>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</si>
  <si>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</si>
  <si>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</si>
  <si>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</si>
  <si>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</si>
  <si>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</si>
  <si>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</si>
  <si>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</si>
  <si>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</si>
  <si>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</si>
  <si>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</si>
  <si>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</si>
  <si>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</si>
  <si>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</si>
  <si>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</si>
  <si>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</si>
  <si>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</si>
  <si>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</si>
  <si>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</si>
  <si>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</si>
  <si>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</si>
  <si>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</si>
  <si>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</si>
  <si>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</si>
  <si>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</si>
  <si>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</si>
  <si>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</si>
  <si>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</si>
  <si>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</si>
  <si>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</si>
  <si>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</si>
  <si>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</si>
  <si>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</si>
  <si>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</si>
  <si>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</si>
  <si>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</si>
  <si>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</si>
  <si>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</si>
  <si>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</si>
  <si>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</si>
  <si>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</si>
  <si>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</si>
  <si>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</si>
  <si>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</si>
  <si>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</si>
  <si>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</si>
  <si>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</si>
  <si>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</si>
  <si>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</si>
  <si>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</si>
  <si>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</si>
  <si>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</si>
  <si>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</si>
  <si>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</si>
  <si>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</si>
  <si>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</si>
  <si>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</si>
  <si>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</si>
  <si>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</si>
  <si>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</si>
  <si>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</si>
  <si>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</si>
  <si>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</si>
  <si>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</si>
  <si>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</si>
  <si>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</si>
  <si>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</si>
  <si>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</si>
  <si>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</si>
  <si>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</si>
  <si>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</si>
  <si>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</si>
  <si>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</si>
  <si>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</si>
  <si>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</si>
  <si>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</si>
  <si>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</si>
  <si>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</si>
  <si>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</si>
  <si>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</si>
  <si>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</si>
  <si>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</si>
  <si>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</si>
  <si>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</si>
  <si>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</si>
  <si>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</si>
  <si>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</si>
  <si>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</si>
  <si>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</si>
  <si>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</si>
  <si>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</si>
  <si>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</si>
  <si>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</si>
  <si>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</si>
  <si>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</si>
  <si>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</si>
  <si>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</si>
  <si>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</si>
  <si>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</si>
  <si>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</si>
  <si>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</si>
  <si>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</si>
  <si>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</si>
  <si>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</si>
  <si>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</si>
  <si>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</si>
  <si>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</si>
  <si>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</si>
  <si>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</si>
  <si>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</si>
  <si>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</si>
  <si>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</si>
  <si>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</si>
  <si>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</si>
  <si>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</si>
  <si>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</si>
  <si>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</si>
  <si>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</si>
  <si>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</si>
  <si>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</si>
  <si>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</si>
  <si>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</si>
  <si>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</si>
  <si>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</si>
  <si>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</si>
  <si>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</si>
  <si>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</si>
  <si>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</si>
  <si>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</si>
  <si>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</si>
  <si>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</si>
  <si>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</si>
  <si>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</si>
  <si>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</si>
  <si>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</si>
  <si>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</si>
  <si>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</si>
  <si>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</si>
  <si>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</si>
  <si>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</si>
  <si>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</si>
  <si>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</si>
  <si>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</si>
  <si>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</si>
  <si>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</si>
  <si>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</si>
  <si>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</si>
  <si>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</si>
  <si>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</si>
  <si>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</si>
  <si>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</si>
  <si>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</si>
  <si>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</si>
  <si>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</si>
  <si>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</si>
  <si>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</si>
  <si>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</si>
  <si>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</si>
  <si>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</si>
  <si>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</si>
  <si>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</si>
  <si>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</si>
  <si>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</si>
  <si>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</si>
  <si>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</si>
  <si>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</si>
  <si>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</si>
  <si>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</si>
  <si>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</si>
  <si>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</si>
  <si>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</si>
  <si>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</si>
  <si>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</si>
  <si>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</si>
  <si>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</si>
  <si>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</si>
  <si>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</si>
  <si>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</si>
  <si>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</si>
  <si>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</si>
  <si>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</si>
  <si>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</si>
  <si>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</si>
  <si>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</si>
  <si>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</si>
  <si>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</si>
  <si>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</si>
  <si>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</si>
  <si>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</si>
  <si>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</si>
  <si>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</si>
  <si>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</si>
  <si>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</si>
  <si>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</si>
  <si>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</si>
  <si>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</si>
  <si>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</si>
  <si>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</si>
  <si>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</si>
  <si>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</si>
  <si>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</si>
  <si>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</si>
  <si>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</si>
  <si>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</si>
  <si>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</si>
  <si>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</si>
  <si>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</si>
  <si>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</si>
  <si>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</si>
  <si>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</si>
  <si>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</si>
  <si>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</si>
  <si>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</si>
  <si>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</si>
  <si>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</si>
  <si>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</si>
  <si>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</si>
  <si>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</si>
  <si>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</si>
  <si>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</si>
  <si>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</si>
  <si>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</si>
  <si>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</si>
  <si>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</si>
  <si>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</si>
  <si>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</si>
  <si>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</si>
  <si>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</si>
  <si>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</si>
  <si>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</si>
  <si>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</si>
  <si>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</si>
  <si>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</si>
  <si>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</si>
  <si>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</si>
  <si>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</si>
  <si>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</si>
  <si>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</si>
  <si>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</si>
  <si>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</si>
  <si>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</si>
  <si>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</si>
  <si>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</si>
  <si>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</si>
  <si>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</si>
  <si>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</si>
  <si>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</si>
  <si>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</si>
  <si>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</si>
  <si>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</si>
  <si>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</si>
  <si>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</si>
  <si>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</si>
  <si>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</si>
  <si>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</si>
  <si>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</si>
  <si>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</si>
  <si>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</si>
  <si>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</si>
  <si>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</si>
  <si>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</si>
  <si>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</si>
  <si>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</si>
  <si>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</si>
  <si>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</si>
  <si>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</si>
  <si>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</si>
  <si>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</si>
  <si>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</si>
  <si>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</si>
  <si>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</si>
  <si>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</si>
  <si>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</si>
  <si>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</si>
  <si>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</si>
  <si>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</si>
  <si>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</si>
  <si>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</si>
  <si>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</si>
  <si>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</si>
  <si>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</si>
  <si>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</si>
  <si>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</si>
  <si>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</si>
  <si>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</si>
  <si>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</si>
  <si>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</si>
  <si>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</si>
  <si>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</si>
  <si>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</si>
  <si>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</si>
  <si>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</si>
  <si>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</si>
  <si>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</si>
  <si>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</si>
  <si>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</si>
  <si>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</si>
  <si>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</si>
  <si>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</si>
  <si>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</si>
  <si>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</si>
  <si>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</si>
  <si>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</si>
  <si>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</si>
  <si>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</si>
  <si>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</si>
  <si>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</si>
  <si>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</si>
  <si>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</si>
  <si>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</si>
  <si>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</si>
  <si>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</si>
  <si>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</si>
  <si>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</si>
  <si>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</si>
  <si>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</si>
  <si>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</si>
  <si>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</si>
  <si>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</si>
  <si>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</si>
  <si>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</si>
  <si>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</si>
  <si>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</si>
  <si>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</si>
  <si>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</si>
  <si>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</si>
  <si>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</si>
  <si>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</si>
  <si>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</si>
  <si>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</si>
  <si>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</si>
  <si>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</si>
  <si>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</si>
  <si>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</si>
  <si>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</si>
  <si>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</si>
  <si>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</si>
  <si>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</si>
  <si>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</si>
  <si>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</si>
  <si>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</si>
  <si>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</si>
  <si>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</si>
  <si>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</si>
  <si>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</si>
  <si>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</si>
  <si>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</si>
  <si>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</si>
  <si>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</si>
  <si>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</si>
  <si>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</si>
  <si>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</si>
  <si>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</si>
  <si>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</si>
  <si>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</si>
  <si>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</si>
  <si>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</si>
  <si>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</si>
  <si>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</si>
  <si>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</si>
  <si>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</si>
  <si>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</si>
  <si>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</si>
  <si>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</si>
  <si>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</si>
  <si>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</si>
  <si>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</si>
  <si>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</si>
  <si>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</si>
  <si>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</si>
  <si>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</si>
  <si>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</si>
  <si>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</si>
  <si>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</si>
  <si>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</si>
  <si>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</si>
  <si>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</si>
  <si>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</si>
  <si>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</si>
  <si>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</si>
  <si>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</si>
  <si>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</si>
  <si>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</si>
  <si>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</si>
  <si>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</si>
  <si>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</si>
  <si>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</si>
  <si>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</si>
  <si>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</si>
  <si>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</si>
  <si>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</si>
  <si>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</si>
  <si>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</si>
  <si>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</si>
  <si>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</si>
  <si>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</si>
  <si>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</si>
  <si>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</si>
  <si>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</si>
  <si>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</si>
  <si>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</si>
  <si>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</si>
  <si>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</si>
  <si>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</si>
  <si>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</si>
  <si>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</si>
  <si>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</si>
  <si>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</si>
  <si>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</si>
  <si>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</si>
  <si>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</si>
  <si>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</si>
  <si>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</si>
  <si>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</si>
  <si>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</si>
  <si>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</si>
  <si>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</si>
  <si>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</si>
  <si>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</si>
  <si>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</si>
  <si>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</si>
  <si>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</si>
  <si>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</si>
  <si>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</si>
  <si>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</si>
  <si>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</si>
  <si>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</si>
  <si>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</si>
  <si>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</si>
  <si>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</si>
  <si>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</si>
  <si>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</si>
  <si>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</si>
  <si>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</si>
  <si>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</si>
  <si>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</si>
  <si>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</si>
  <si>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</si>
  <si>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</si>
  <si>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</si>
  <si>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</si>
  <si>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</si>
  <si>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</si>
  <si>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</si>
  <si>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</si>
  <si>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</si>
  <si>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</si>
  <si>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</si>
  <si>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</si>
  <si>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</si>
  <si>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</si>
  <si>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</si>
  <si>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</si>
  <si>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</si>
  <si>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</si>
  <si>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</si>
  <si>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</si>
  <si>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</si>
  <si>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</si>
  <si>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</si>
  <si>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</si>
  <si>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</si>
  <si>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</si>
  <si>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</si>
  <si>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</si>
  <si>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</si>
  <si>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</si>
  <si>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</si>
  <si>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</si>
  <si>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</si>
  <si>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</si>
  <si>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</si>
  <si>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</si>
  <si>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</si>
  <si>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</si>
  <si>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</si>
  <si>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</si>
  <si>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</si>
  <si>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</si>
  <si>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</si>
  <si>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</si>
  <si>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</si>
  <si>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</si>
  <si>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</si>
  <si>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</si>
  <si>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</si>
  <si>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</si>
  <si>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</si>
  <si>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</si>
  <si>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</si>
  <si>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</si>
  <si>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</si>
  <si>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</si>
  <si>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</si>
  <si>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</si>
  <si>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</si>
  <si>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</si>
  <si>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</si>
  <si>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</si>
  <si>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</si>
  <si>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</si>
  <si>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</si>
  <si>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</si>
  <si>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</si>
  <si>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</si>
  <si>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</si>
  <si>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</si>
  <si>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</si>
  <si>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</si>
  <si>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</si>
  <si>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</si>
  <si>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</si>
  <si>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</si>
  <si>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</si>
  <si>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</si>
  <si>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</si>
  <si>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</si>
  <si>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</si>
  <si>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</si>
  <si>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</si>
  <si>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</si>
  <si>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</si>
  <si>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</si>
  <si>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</si>
  <si>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</si>
  <si>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</si>
  <si>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</si>
  <si>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</si>
  <si>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</si>
  <si>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</si>
  <si>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</si>
  <si>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</si>
  <si>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</si>
  <si>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</si>
  <si>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</si>
  <si>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</si>
  <si>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</si>
  <si>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</si>
  <si>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</si>
  <si>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</si>
  <si>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</si>
  <si>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</si>
  <si>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</si>
  <si>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</si>
  <si>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</si>
  <si>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</si>
  <si>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</si>
  <si>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</si>
  <si>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</si>
  <si>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</si>
  <si>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</si>
  <si>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</si>
  <si>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</si>
  <si>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</si>
  <si>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</si>
  <si>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</si>
  <si>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</si>
  <si>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</si>
  <si>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</si>
  <si>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</si>
  <si>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</si>
  <si>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</si>
  <si>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</si>
  <si>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</si>
  <si>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</si>
  <si>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</si>
  <si>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</si>
  <si>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</si>
  <si>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</si>
  <si>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</si>
  <si>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</si>
  <si>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</si>
  <si>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</si>
  <si>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</si>
  <si>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</si>
  <si>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</si>
  <si>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</si>
  <si>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</si>
  <si>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</si>
  <si>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</si>
  <si>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</si>
  <si>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</si>
  <si>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</si>
  <si>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</si>
  <si>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</si>
  <si>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</si>
  <si>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</si>
  <si>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</si>
  <si>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</si>
  <si>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</si>
  <si>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</si>
  <si>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</si>
  <si>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</si>
  <si>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</si>
  <si>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</si>
  <si>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</si>
  <si>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</si>
  <si>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</si>
  <si>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</si>
  <si>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</si>
  <si>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</si>
  <si>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</si>
  <si>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</si>
  <si>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</si>
  <si>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</si>
  <si>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</si>
  <si>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</si>
  <si>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</si>
  <si>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</si>
  <si>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</si>
  <si>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</si>
  <si>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</si>
  <si>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</si>
  <si>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</si>
  <si>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</si>
  <si>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</si>
  <si>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</si>
  <si>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</si>
  <si>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</si>
  <si>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</si>
  <si>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</si>
  <si>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</si>
  <si>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</si>
  <si>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</si>
  <si>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</si>
  <si>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</si>
  <si>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</si>
  <si>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</si>
  <si>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</si>
  <si>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</si>
  <si>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</si>
  <si>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</si>
  <si>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</si>
  <si>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</si>
  <si>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</si>
  <si>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</si>
  <si>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</si>
  <si>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</si>
  <si>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</si>
  <si>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</si>
  <si>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</si>
  <si>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</si>
  <si>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</si>
  <si>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</si>
  <si>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</si>
  <si>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</si>
  <si>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</si>
  <si>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</si>
  <si>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</si>
  <si>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</si>
  <si>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</si>
  <si>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</si>
  <si>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</si>
  <si>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</si>
  <si>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</si>
  <si>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</si>
  <si>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</si>
  <si>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</si>
  <si>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</si>
  <si>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</si>
  <si>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</si>
  <si>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</si>
  <si>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</si>
  <si>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</si>
  <si>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</si>
  <si>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</si>
  <si>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</si>
  <si>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</si>
  <si>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</si>
  <si>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</si>
  <si>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</si>
  <si>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</si>
  <si>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</si>
  <si>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</si>
  <si>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</si>
  <si>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</si>
  <si>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</si>
  <si>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</si>
  <si>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</si>
  <si>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</si>
  <si>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</si>
  <si>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</si>
  <si>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</si>
  <si>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</si>
  <si>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</si>
  <si>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</si>
  <si>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</si>
  <si>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</si>
  <si>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</si>
  <si>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</si>
  <si>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</si>
  <si>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</si>
  <si>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</si>
  <si>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</si>
  <si>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</si>
  <si>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</si>
  <si>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</si>
  <si>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</si>
  <si>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</si>
  <si>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</si>
  <si>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</si>
  <si>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</si>
  <si>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</si>
  <si>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</si>
  <si>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</si>
  <si>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</si>
  <si>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</si>
  <si>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</si>
  <si>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</si>
  <si>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</si>
  <si>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</si>
  <si>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</si>
  <si>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</si>
  <si>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</si>
  <si>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</si>
  <si>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</si>
  <si>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</si>
  <si>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</si>
  <si>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</si>
  <si>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</si>
  <si>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</si>
  <si>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</si>
  <si>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</si>
  <si>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</si>
  <si>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</si>
  <si>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</si>
  <si>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</si>
  <si>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</si>
  <si>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</si>
  <si>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</si>
  <si>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</si>
  <si>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</si>
  <si>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</si>
  <si>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</si>
  <si>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</si>
  <si>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</si>
  <si>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</si>
  <si>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</si>
  <si>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</si>
  <si>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</si>
  <si>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</si>
  <si>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</si>
  <si>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</si>
  <si>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</si>
  <si>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</si>
  <si>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</si>
  <si>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</si>
  <si>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</si>
  <si>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</si>
  <si>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</si>
  <si>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</si>
  <si>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</si>
  <si>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</si>
  <si>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</si>
  <si>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</si>
  <si>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</si>
  <si>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</si>
  <si>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</si>
  <si>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</si>
  <si>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</si>
  <si>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</si>
  <si>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</si>
  <si>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</si>
  <si>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</si>
  <si>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</si>
  <si>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</si>
  <si>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</si>
  <si>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</si>
  <si>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</si>
  <si>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</si>
  <si>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</si>
  <si>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</si>
  <si>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</si>
  <si>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</si>
  <si>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</si>
  <si>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</si>
  <si>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</si>
  <si>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</si>
  <si>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</si>
  <si>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</si>
  <si>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</si>
  <si>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</si>
  <si>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</si>
  <si>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</si>
  <si>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</si>
  <si>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</si>
  <si>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</si>
  <si>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</si>
  <si>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</si>
  <si>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</si>
  <si>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</si>
  <si>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</si>
  <si>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</si>
  <si>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</si>
  <si>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</si>
  <si>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</si>
  <si>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</si>
  <si>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</si>
  <si>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</si>
  <si>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</si>
  <si>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</si>
  <si>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</si>
  <si>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</si>
  <si>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</si>
  <si>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</si>
  <si>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</si>
  <si>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</si>
  <si>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</si>
  <si>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</si>
  <si>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</si>
  <si>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</si>
  <si>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</si>
  <si>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</si>
  <si>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</si>
  <si>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</si>
  <si>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</si>
  <si>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</si>
  <si>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</si>
  <si>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</si>
  <si>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</si>
  <si>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</si>
  <si>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</si>
  <si>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</si>
  <si>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</si>
  <si>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</si>
  <si>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</si>
  <si>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</si>
  <si>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</si>
  <si>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</si>
  <si>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</si>
  <si>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</si>
  <si>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</si>
  <si>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</si>
  <si>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</si>
  <si>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</si>
  <si>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</si>
  <si>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</si>
  <si>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</si>
  <si>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</si>
  <si>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</si>
  <si>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</si>
  <si>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</si>
  <si>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</si>
  <si>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</si>
  <si>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</si>
  <si>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</si>
  <si>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</si>
  <si>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</si>
  <si>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</si>
  <si>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</si>
  <si>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</si>
  <si>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</si>
  <si>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</si>
  <si>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</si>
  <si>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</si>
  <si>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</si>
  <si>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</si>
  <si>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</si>
  <si>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</si>
  <si>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</si>
  <si>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</si>
  <si>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</si>
  <si>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</si>
  <si>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</si>
  <si>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</si>
  <si>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</si>
  <si>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</si>
  <si>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</si>
  <si>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</si>
  <si>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</si>
  <si>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</si>
  <si>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</si>
  <si>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</si>
  <si>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</si>
  <si>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</si>
  <si>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</si>
  <si>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</si>
  <si>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</si>
  <si>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</si>
  <si>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</si>
  <si>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</si>
  <si>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</si>
  <si>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</si>
  <si>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</si>
  <si>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</si>
  <si>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</si>
  <si>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</si>
  <si>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</si>
  <si>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</si>
  <si>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</si>
  <si>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</si>
  <si>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</si>
  <si>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</si>
  <si>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</si>
  <si>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</si>
  <si>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</si>
  <si>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</si>
  <si>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</si>
  <si>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</si>
  <si>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</si>
  <si>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</si>
  <si>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</si>
  <si>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</si>
  <si>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</si>
  <si>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</si>
  <si>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</si>
  <si>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</si>
  <si>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</si>
  <si>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</si>
  <si>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</si>
  <si>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</si>
  <si>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</si>
  <si>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</si>
  <si>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</si>
  <si>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</si>
  <si>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</si>
  <si>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</si>
  <si>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</si>
  <si>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</si>
  <si>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</si>
  <si>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</si>
  <si>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</si>
  <si>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</si>
  <si>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</si>
  <si>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</si>
  <si>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</si>
  <si>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</si>
  <si>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</si>
  <si>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</si>
  <si>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</si>
  <si>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</si>
  <si>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</si>
  <si>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</si>
  <si>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</si>
  <si>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</si>
  <si>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</si>
  <si>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</si>
  <si>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</si>
  <si>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</si>
  <si>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</si>
  <si>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</si>
  <si>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</si>
  <si>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</si>
  <si>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</si>
  <si>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</si>
  <si>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</si>
  <si>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</si>
  <si>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</si>
  <si>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</si>
  <si>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</si>
  <si>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</si>
  <si>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</si>
  <si>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</si>
  <si>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</si>
  <si>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</si>
  <si>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</si>
  <si>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</si>
  <si>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</si>
  <si>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</si>
  <si>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</si>
  <si>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</si>
  <si>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</si>
  <si>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</si>
  <si>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</si>
  <si>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</si>
  <si>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</si>
  <si>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</si>
  <si>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</si>
  <si>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</si>
  <si>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</si>
  <si>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</si>
  <si>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</si>
  <si>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</si>
  <si>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</si>
  <si>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</si>
  <si>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</si>
  <si>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</si>
  <si>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</si>
  <si>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</si>
  <si>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</si>
  <si>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</si>
  <si>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</si>
  <si>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</si>
  <si>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</si>
  <si>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</si>
  <si>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</si>
  <si>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</si>
  <si>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</si>
  <si>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</si>
  <si>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</si>
  <si>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</si>
  <si>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</si>
  <si>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</si>
  <si>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</si>
  <si>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</si>
  <si>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</si>
  <si>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</si>
  <si>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</si>
  <si>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</si>
  <si>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</si>
  <si>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</si>
  <si>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</si>
  <si>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</si>
  <si>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</si>
  <si>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</si>
  <si>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</si>
  <si>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</si>
  <si>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</si>
  <si>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</si>
  <si>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</si>
  <si>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</si>
  <si>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</si>
  <si>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</si>
  <si>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</si>
  <si>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</si>
  <si>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</si>
  <si>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</si>
  <si>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</si>
  <si>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</si>
  <si>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</si>
  <si>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</si>
  <si>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</si>
  <si>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</si>
  <si>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</si>
  <si>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</si>
  <si>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</si>
  <si>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</si>
  <si>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</si>
  <si>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</si>
  <si>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</si>
  <si>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</si>
  <si>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</si>
  <si>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</si>
  <si>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</si>
  <si>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</si>
  <si>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</si>
  <si>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</si>
  <si>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</si>
  <si>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</si>
  <si>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</si>
  <si>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</si>
  <si>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</si>
  <si>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</si>
  <si>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</si>
  <si>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</si>
  <si>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</si>
  <si>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</si>
  <si>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</si>
  <si>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</si>
  <si>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</si>
  <si>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</si>
  <si>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</si>
  <si>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</si>
  <si>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</si>
  <si>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</si>
  <si>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</si>
  <si>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</si>
  <si>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</si>
  <si>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</si>
  <si>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</si>
  <si>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</si>
  <si>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</si>
  <si>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</si>
  <si>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</si>
  <si>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</si>
  <si>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</si>
  <si>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</si>
  <si>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</si>
  <si>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</si>
  <si>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</si>
  <si>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</si>
  <si>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</si>
  <si>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</si>
  <si>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</si>
  <si>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</si>
  <si>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</si>
  <si>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</si>
  <si>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</si>
  <si>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</si>
  <si>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</si>
  <si>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</si>
  <si>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</si>
  <si>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</si>
  <si>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</si>
  <si>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</si>
  <si>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</si>
  <si>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</si>
  <si>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</si>
  <si>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</si>
  <si>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</si>
  <si>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</si>
  <si>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</si>
  <si>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</si>
  <si>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</si>
  <si>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</si>
  <si>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</si>
  <si>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</si>
  <si>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</si>
  <si>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</si>
  <si>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</si>
  <si>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</si>
  <si>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</si>
  <si>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</si>
  <si>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</si>
  <si>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</si>
  <si>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</si>
  <si>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</si>
  <si>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</si>
  <si>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</si>
  <si>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</si>
  <si>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</si>
  <si>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</si>
  <si>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</si>
  <si>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</si>
  <si>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</si>
  <si>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</si>
  <si>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</si>
  <si>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</si>
  <si>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</si>
  <si>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</si>
  <si>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</si>
  <si>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</si>
  <si>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</si>
  <si>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</si>
  <si>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</si>
  <si>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</si>
  <si>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</si>
  <si>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</si>
  <si>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</si>
  <si>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</si>
  <si>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</si>
  <si>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</si>
  <si>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</si>
  <si>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</si>
  <si>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</si>
  <si>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</si>
  <si>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</si>
  <si>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</si>
  <si>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</si>
  <si>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</si>
  <si>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</si>
  <si>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</si>
  <si>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</si>
  <si>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</si>
  <si>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</si>
  <si>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</si>
  <si>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</si>
  <si>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</si>
  <si>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</si>
  <si>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</si>
  <si>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</si>
  <si>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</si>
  <si>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</si>
  <si>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</si>
  <si>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</si>
  <si>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</si>
  <si>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</si>
  <si>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</si>
  <si>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</si>
  <si>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</si>
  <si>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</si>
  <si>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</si>
  <si>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</si>
  <si>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</si>
  <si>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</si>
  <si>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</si>
  <si>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</si>
  <si>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</si>
  <si>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</si>
  <si>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</si>
  <si>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</si>
  <si>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</si>
  <si>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</si>
  <si>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</si>
  <si>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</si>
  <si>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</si>
  <si>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</si>
  <si>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</si>
  <si>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</si>
  <si>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</si>
  <si>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</si>
  <si>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</si>
  <si>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</si>
  <si>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</si>
  <si>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</si>
  <si>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</si>
  <si>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</si>
  <si>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</si>
  <si>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</si>
  <si>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</si>
  <si>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</si>
  <si>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</si>
  <si>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</si>
  <si>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</si>
  <si>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</si>
  <si>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</si>
  <si>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</si>
  <si>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</si>
  <si>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</si>
  <si>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</si>
  <si>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</si>
  <si>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</si>
  <si>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</si>
  <si>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</si>
  <si>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</si>
  <si>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</si>
  <si>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</si>
  <si>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</si>
  <si>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</si>
  <si>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</si>
  <si>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</si>
  <si>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</si>
  <si>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</si>
  <si>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</si>
  <si>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</si>
  <si>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</si>
  <si>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</si>
  <si>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</si>
  <si>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</si>
  <si>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</si>
  <si>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</si>
  <si>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</si>
  <si>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</si>
  <si>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</si>
  <si>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</si>
  <si>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</si>
  <si>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</si>
  <si>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</si>
  <si>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</si>
  <si>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</si>
  <si>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</si>
  <si>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</si>
  <si>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</si>
  <si>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</si>
  <si>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</si>
  <si>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</si>
  <si>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</si>
  <si>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</si>
  <si>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</si>
  <si>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</si>
  <si>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</si>
  <si>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</si>
  <si>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</si>
  <si>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</si>
  <si>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</si>
  <si>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</si>
  <si>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</si>
  <si>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</si>
  <si>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</si>
  <si>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</si>
  <si>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</si>
  <si>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</si>
  <si>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</si>
  <si>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</si>
  <si>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</si>
  <si>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</si>
  <si>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</si>
  <si>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</si>
  <si>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</si>
  <si>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</si>
  <si>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</si>
  <si>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</si>
  <si>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</si>
  <si>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</si>
  <si>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</si>
  <si>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</si>
  <si>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</si>
  <si>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</si>
  <si>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</si>
  <si>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</si>
  <si>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</si>
  <si>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</si>
  <si>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</si>
  <si>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</si>
  <si>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</si>
  <si>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</si>
  <si>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</si>
  <si>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</si>
  <si>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</si>
  <si>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</si>
  <si>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</si>
  <si>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</si>
  <si>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</si>
  <si>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</si>
  <si>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</si>
  <si>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</si>
  <si>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</si>
  <si>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</si>
  <si>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</si>
  <si>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</si>
  <si>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</si>
  <si>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</si>
  <si>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</si>
  <si>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</si>
  <si>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</si>
  <si>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</si>
  <si>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</si>
  <si>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</si>
  <si>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</si>
  <si>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</si>
  <si>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</si>
  <si>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</si>
  <si>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</si>
  <si>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</si>
  <si>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</si>
  <si>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</si>
  <si>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</si>
  <si>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</si>
  <si>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</si>
  <si>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</si>
  <si>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</si>
  <si>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</si>
  <si>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</si>
  <si>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</si>
  <si>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</si>
  <si>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</si>
  <si>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</si>
  <si>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</si>
  <si>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</si>
  <si>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</si>
  <si>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</si>
  <si>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</si>
  <si>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</si>
  <si>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</si>
  <si>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</si>
  <si>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</si>
  <si>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</si>
  <si>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</si>
  <si>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</si>
  <si>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</si>
  <si>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</si>
  <si>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</si>
  <si>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</si>
  <si>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</si>
  <si>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</si>
  <si>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</si>
  <si>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</si>
  <si>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</si>
  <si>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</si>
  <si>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</si>
  <si>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</si>
  <si>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</si>
  <si>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</si>
  <si>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</si>
  <si>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</si>
  <si>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</si>
  <si>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</si>
  <si>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</si>
  <si>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</si>
  <si>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</si>
  <si>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</si>
  <si>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</si>
  <si>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</si>
  <si>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</si>
  <si>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</si>
  <si>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</si>
  <si>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</si>
  <si>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</si>
  <si>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</si>
  <si>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</si>
  <si>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</si>
  <si>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</si>
  <si>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</si>
  <si>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</si>
  <si>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</si>
  <si>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</si>
  <si>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</si>
  <si>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</si>
  <si>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</si>
  <si>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</si>
  <si>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</si>
  <si>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</si>
  <si>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</si>
  <si>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</si>
  <si>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</si>
  <si>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</si>
  <si>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</si>
  <si>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</si>
  <si>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</si>
  <si>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</si>
  <si>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</si>
  <si>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</si>
  <si>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</si>
  <si>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</si>
  <si>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</si>
  <si>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</si>
  <si>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</si>
  <si>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</si>
  <si>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</si>
  <si>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</si>
  <si>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</si>
  <si>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</si>
  <si>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</si>
  <si>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</si>
  <si>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</si>
  <si>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</si>
  <si>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</si>
  <si>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</si>
  <si>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</si>
  <si>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</si>
  <si>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</si>
  <si>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</si>
  <si>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</si>
  <si>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</si>
  <si>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</si>
  <si>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</si>
  <si>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</si>
  <si>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</si>
  <si>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</si>
  <si>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</si>
  <si>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</si>
  <si>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</si>
  <si>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</si>
  <si>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</si>
  <si>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</si>
  <si>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</si>
  <si>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</si>
  <si>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</si>
  <si>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</si>
  <si>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</si>
  <si>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</si>
  <si>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</si>
  <si>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</si>
  <si>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</si>
  <si>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</si>
  <si>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</si>
  <si>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</si>
  <si>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</si>
  <si>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</si>
  <si>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</si>
  <si>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</si>
  <si>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</si>
  <si>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</si>
  <si>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</si>
  <si>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</si>
  <si>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</si>
  <si>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</si>
  <si>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</si>
  <si>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</si>
  <si>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</si>
  <si>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</si>
  <si>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</si>
  <si>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</si>
  <si>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</si>
  <si>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</si>
  <si>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</si>
  <si>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</si>
  <si>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</si>
  <si>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</si>
  <si>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</si>
  <si>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</si>
  <si>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</si>
  <si>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</si>
  <si>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</si>
  <si>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</si>
  <si>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</si>
  <si>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</si>
  <si>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</si>
  <si>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</si>
  <si>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</si>
  <si>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</si>
  <si>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</si>
  <si>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</si>
  <si>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</si>
  <si>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</si>
  <si>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</si>
  <si>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</si>
  <si>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</si>
  <si>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</si>
  <si>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</si>
  <si>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</si>
  <si>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</si>
  <si>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</si>
  <si>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</si>
  <si>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</si>
  <si>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</si>
  <si>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</si>
  <si>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</si>
  <si>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</si>
  <si>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</si>
  <si>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</si>
  <si>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</si>
  <si>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</si>
  <si>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</si>
  <si>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</si>
  <si>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</si>
  <si>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</si>
  <si>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</si>
  <si>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</si>
  <si>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</si>
  <si>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</si>
  <si>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</si>
  <si>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</si>
  <si>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</si>
  <si>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</si>
  <si>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</si>
  <si>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</si>
  <si>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</si>
  <si>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</si>
  <si>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</si>
  <si>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</si>
  <si>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</si>
  <si>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</si>
  <si>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</si>
  <si>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</si>
  <si>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</si>
  <si>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</si>
  <si>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</si>
  <si>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</si>
  <si>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</si>
  <si>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</si>
  <si>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</si>
  <si>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</si>
  <si>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</si>
  <si>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</si>
  <si>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</si>
  <si>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</si>
  <si>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</si>
  <si>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</si>
  <si>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</si>
  <si>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</si>
  <si>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</si>
  <si>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</si>
  <si>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</si>
  <si>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</si>
  <si>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</si>
  <si>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</si>
  <si>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</si>
  <si>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</si>
  <si>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</si>
  <si>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</si>
  <si>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</si>
  <si>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</si>
  <si>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</si>
  <si>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</si>
  <si>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</si>
  <si>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</si>
  <si>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</si>
  <si>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</si>
  <si>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</si>
  <si>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</si>
  <si>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</si>
  <si>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</si>
  <si>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</si>
  <si>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</si>
  <si>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</si>
  <si>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</si>
  <si>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</si>
  <si>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</si>
  <si>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</si>
  <si>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</si>
  <si>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</si>
  <si>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</si>
  <si>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</si>
  <si>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</si>
  <si>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</si>
  <si>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</si>
  <si>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</si>
  <si>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</si>
  <si>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</si>
  <si>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</si>
  <si>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</si>
  <si>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</si>
  <si>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</si>
  <si>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</si>
  <si>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</si>
  <si>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</si>
  <si>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</si>
  <si>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</si>
  <si>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</si>
  <si>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</si>
  <si>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</si>
  <si>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</si>
  <si>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</si>
  <si>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</si>
  <si>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</si>
  <si>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</si>
  <si>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</si>
  <si>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</si>
  <si>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</si>
  <si>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</si>
  <si>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</si>
  <si>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</si>
  <si>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</si>
  <si>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</si>
  <si>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</si>
  <si>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</si>
  <si>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</si>
  <si>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</si>
  <si>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</si>
  <si>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</si>
  <si>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</si>
  <si>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</si>
  <si>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</si>
  <si>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</si>
  <si>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</si>
  <si>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</si>
  <si>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</si>
  <si>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</si>
  <si>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</si>
  <si>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</si>
  <si>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</si>
  <si>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</si>
  <si>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</si>
  <si>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</si>
  <si>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</si>
  <si>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</si>
  <si>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</si>
  <si>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</si>
  <si>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</si>
  <si>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</si>
  <si>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</si>
  <si>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</si>
  <si>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</si>
  <si>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</si>
  <si>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</si>
  <si>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</si>
  <si>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</si>
  <si>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</si>
  <si>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</si>
  <si>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</si>
  <si>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</si>
  <si>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</si>
  <si>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</si>
  <si>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</si>
  <si>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</si>
  <si>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</si>
  <si>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</si>
  <si>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</si>
  <si>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</si>
  <si>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</si>
  <si>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</si>
  <si>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</si>
  <si>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</si>
  <si>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</si>
  <si>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</si>
  <si>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</si>
  <si>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</si>
  <si>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</si>
  <si>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</si>
  <si>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</si>
  <si>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</si>
  <si>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</si>
  <si>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</si>
  <si>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</si>
  <si>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</si>
  <si>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</si>
  <si>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</si>
  <si>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</si>
  <si>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</si>
  <si>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</si>
  <si>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</si>
  <si>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</si>
  <si>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</si>
  <si>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</si>
  <si>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</si>
  <si>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</si>
  <si>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</si>
  <si>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</si>
  <si>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</si>
  <si>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</si>
  <si>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</si>
  <si>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</si>
  <si>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</si>
  <si>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</si>
  <si>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</si>
  <si>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</si>
  <si>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</si>
  <si>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</si>
  <si>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</si>
  <si>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</si>
  <si>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</si>
  <si>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</si>
  <si>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</si>
  <si>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</si>
  <si>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</si>
  <si>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</si>
  <si>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</si>
  <si>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</si>
  <si>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</si>
  <si>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</si>
  <si>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</si>
  <si>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</si>
  <si>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</si>
  <si>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</si>
  <si>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</si>
  <si>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</si>
  <si>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</si>
  <si>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</si>
  <si>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</si>
  <si>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</si>
  <si>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</si>
  <si>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</si>
  <si>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</si>
  <si>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</si>
  <si>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</si>
  <si>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</si>
  <si>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</si>
  <si>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</si>
  <si>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</si>
  <si>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</si>
  <si>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</si>
  <si>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</si>
  <si>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</si>
  <si>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</si>
  <si>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</si>
  <si>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</si>
  <si>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</si>
  <si>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</si>
  <si>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</si>
  <si>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</si>
  <si>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</si>
  <si>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</si>
  <si>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</si>
  <si>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</si>
  <si>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</si>
  <si>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</si>
  <si>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</si>
  <si>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</si>
  <si>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</si>
  <si>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</si>
  <si>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</si>
  <si>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</si>
  <si>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</si>
  <si>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</si>
  <si>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</si>
  <si>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</si>
  <si>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</si>
  <si>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</si>
  <si>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</si>
  <si>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</si>
  <si>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</si>
  <si>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</si>
  <si>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</si>
  <si>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</si>
  <si>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</si>
  <si>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</si>
  <si>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</si>
  <si>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</si>
  <si>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</si>
  <si>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</si>
  <si>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</si>
  <si>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</si>
  <si>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</si>
  <si>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</si>
  <si>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</si>
  <si>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</si>
  <si>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</si>
  <si>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</si>
  <si>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</si>
  <si>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</si>
  <si>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</si>
  <si>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</si>
  <si>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</si>
  <si>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</si>
  <si>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</si>
  <si>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</si>
  <si>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</si>
  <si>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</si>
  <si>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</si>
  <si>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</si>
  <si>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</si>
  <si>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</si>
  <si>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</si>
  <si>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</si>
  <si>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</si>
  <si>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</si>
  <si>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</si>
  <si>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</si>
  <si>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</si>
  <si>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</si>
  <si>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</si>
  <si>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</si>
  <si>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</si>
  <si>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</si>
  <si>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</si>
  <si>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</si>
  <si>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</si>
  <si>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</si>
  <si>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</si>
  <si>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</si>
  <si>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</si>
  <si>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</si>
  <si>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</si>
  <si>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</si>
  <si>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</si>
  <si>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</si>
  <si>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</si>
  <si>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</si>
  <si>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</si>
  <si>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</si>
  <si>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</si>
  <si>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</si>
  <si>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</si>
  <si>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</si>
  <si>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</si>
  <si>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</si>
  <si>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</si>
  <si>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</si>
  <si>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</si>
  <si>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</si>
  <si>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</si>
  <si>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</si>
  <si>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</si>
  <si>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</si>
  <si>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</si>
  <si>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</si>
  <si>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</si>
  <si>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</si>
  <si>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</si>
  <si>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</si>
  <si>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</si>
  <si>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</si>
  <si>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</si>
  <si>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</si>
  <si>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</si>
  <si>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</si>
  <si>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</si>
  <si>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</si>
  <si>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</si>
  <si>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</si>
  <si>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</si>
  <si>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</si>
  <si>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</si>
  <si>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</si>
  <si>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</si>
  <si>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</si>
  <si>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</si>
  <si>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</si>
  <si>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</si>
  <si>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</si>
  <si>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</si>
  <si>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</si>
  <si>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</si>
  <si>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</si>
  <si>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</si>
  <si>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</si>
  <si>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</si>
  <si>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</si>
  <si>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</si>
  <si>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</si>
  <si>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</si>
  <si>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</si>
  <si>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</si>
  <si>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</si>
  <si>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</si>
  <si>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</si>
  <si>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</si>
  <si>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</si>
  <si>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</si>
  <si>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</si>
  <si>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</si>
  <si>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</si>
  <si>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</si>
  <si>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</si>
  <si>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</si>
  <si>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</si>
  <si>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</si>
  <si>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</si>
  <si>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</si>
  <si>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</si>
  <si>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</si>
  <si>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</si>
  <si>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</si>
  <si>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</si>
  <si>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</si>
  <si>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</si>
  <si>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</si>
  <si>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</si>
  <si>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</si>
  <si>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</si>
  <si>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</si>
  <si>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</si>
  <si>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</si>
  <si>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</si>
  <si>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</si>
  <si>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</si>
  <si>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</si>
  <si>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</si>
  <si>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</si>
  <si>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</si>
  <si>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</si>
  <si>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</si>
  <si>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</si>
  <si>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</si>
  <si>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</si>
  <si>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</si>
  <si>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</si>
  <si>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</si>
  <si>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</si>
  <si>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</si>
  <si>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</si>
  <si>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</si>
  <si>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</si>
  <si>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</si>
  <si>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</si>
  <si>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</si>
  <si>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</si>
  <si>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</si>
  <si>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</si>
  <si>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</si>
  <si>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</si>
  <si>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</si>
  <si>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</si>
  <si>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</si>
  <si>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</si>
  <si>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</si>
  <si>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</si>
  <si>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</si>
  <si>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</si>
  <si>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</si>
  <si>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</si>
  <si>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</si>
  <si>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</si>
  <si>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</si>
  <si>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</si>
  <si>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</si>
  <si>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</si>
  <si>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</si>
  <si>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</si>
  <si>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</si>
  <si>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</si>
  <si>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</si>
  <si>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</si>
  <si>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</si>
  <si>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</si>
  <si>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</si>
  <si>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</si>
  <si>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</si>
  <si>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</si>
  <si>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</si>
  <si>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</si>
  <si>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</si>
  <si>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</si>
  <si>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</si>
  <si>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</si>
  <si>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</si>
  <si>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</si>
  <si>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</si>
  <si>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</si>
  <si>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</si>
  <si>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</si>
  <si>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</si>
  <si>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</si>
  <si>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</si>
  <si>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</si>
  <si>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</si>
  <si>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</si>
  <si>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</si>
  <si>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</si>
  <si>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</si>
  <si>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</si>
  <si>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</si>
  <si>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</si>
  <si>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</si>
  <si>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</si>
  <si>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</si>
  <si>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</si>
  <si>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</si>
  <si>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</si>
  <si>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</si>
  <si>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</si>
  <si>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</si>
  <si>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</si>
  <si>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</si>
  <si>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</si>
  <si>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</si>
  <si>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</si>
  <si>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</si>
  <si>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</si>
  <si>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</si>
  <si>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</si>
  <si>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</si>
  <si>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</si>
  <si>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</si>
  <si>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</si>
  <si>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</si>
  <si>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</si>
  <si>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</si>
  <si>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</si>
  <si>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</si>
  <si>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</si>
  <si>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</si>
  <si>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</si>
  <si>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</si>
  <si>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</si>
  <si>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</si>
  <si>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</si>
  <si>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</si>
  <si>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</si>
  <si>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</si>
  <si>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</si>
  <si>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</si>
  <si>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</si>
  <si>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</si>
  <si>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</si>
  <si>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</si>
  <si>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</si>
  <si>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</si>
  <si>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</si>
  <si>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</si>
  <si>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</si>
  <si>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</si>
  <si>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</si>
  <si>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</si>
  <si>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</si>
  <si>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</si>
  <si>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</si>
  <si>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</si>
  <si>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</si>
  <si>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</si>
  <si>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</si>
  <si>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</si>
  <si>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</si>
  <si>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</si>
  <si>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</si>
  <si>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</si>
  <si>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</si>
  <si>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</si>
  <si>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</si>
  <si>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</si>
  <si>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</si>
  <si>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</si>
  <si>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</si>
  <si>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</si>
  <si>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</si>
  <si>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</si>
  <si>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</si>
  <si>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</si>
  <si>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</si>
  <si>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</si>
  <si>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</si>
  <si>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</si>
  <si>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</si>
  <si>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</si>
  <si>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</si>
  <si>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</si>
  <si>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</si>
  <si>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</si>
  <si>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</si>
  <si>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</si>
  <si>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</si>
  <si>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</si>
  <si>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</si>
  <si>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</si>
  <si>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</si>
  <si>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</si>
  <si>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</si>
  <si>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</si>
  <si>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</si>
  <si>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</si>
  <si>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</si>
  <si>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</si>
  <si>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</si>
  <si>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</si>
  <si>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</si>
  <si>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</si>
  <si>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</si>
  <si>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</si>
  <si>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</si>
  <si>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</si>
  <si>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</si>
  <si>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</si>
  <si>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</si>
  <si>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</si>
  <si>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</si>
  <si>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</si>
  <si>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</si>
  <si>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</si>
  <si>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</si>
  <si>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</si>
  <si>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</si>
  <si>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</si>
  <si>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</si>
  <si>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</si>
  <si>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</si>
  <si>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</si>
  <si>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</si>
  <si>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</si>
  <si>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</si>
  <si>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</si>
  <si>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</si>
  <si>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</si>
  <si>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</si>
  <si>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</si>
  <si>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</si>
  <si>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</si>
  <si>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</si>
  <si>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</si>
  <si>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</si>
  <si>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</si>
  <si>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</si>
  <si>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</si>
  <si>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</si>
  <si>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</si>
  <si>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</si>
  <si>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</si>
  <si>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</si>
  <si>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</si>
  <si>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</si>
  <si>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</si>
  <si>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</si>
  <si>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</si>
  <si>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</si>
  <si>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</si>
  <si>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</si>
  <si>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</si>
  <si>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</si>
  <si>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</si>
  <si>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</si>
  <si>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</si>
  <si>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</si>
  <si>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</si>
  <si>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</si>
  <si>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</si>
  <si>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</si>
  <si>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</si>
  <si>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</si>
  <si>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</si>
  <si>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</si>
  <si>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</si>
  <si>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</si>
  <si>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</si>
  <si>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</si>
  <si>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</si>
  <si>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</si>
  <si>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</si>
  <si>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</si>
  <si>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</si>
  <si>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</si>
  <si>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</si>
  <si>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</si>
  <si>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</si>
  <si>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</si>
  <si>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</si>
  <si>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</si>
  <si>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</si>
  <si>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</si>
  <si>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</si>
  <si>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</si>
  <si>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</si>
  <si>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</si>
  <si>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</si>
  <si>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</si>
  <si>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</si>
  <si>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</si>
  <si>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</si>
  <si>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</si>
  <si>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</si>
  <si>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</si>
  <si>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</si>
  <si>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</si>
  <si>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</si>
  <si>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</si>
  <si>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</si>
  <si>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</si>
  <si>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</si>
  <si>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</si>
  <si>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</si>
  <si>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</si>
  <si>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</si>
  <si>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</si>
  <si>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</si>
  <si>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</si>
  <si>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</si>
  <si>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</si>
  <si>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</si>
  <si>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</si>
  <si>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</si>
  <si>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</si>
  <si>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</si>
  <si>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</si>
  <si>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</si>
  <si>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</si>
  <si>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</si>
  <si>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</si>
  <si>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</si>
  <si>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</si>
  <si>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</si>
  <si>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</si>
  <si>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</si>
  <si>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</si>
  <si>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</si>
  <si>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</si>
  <si>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</si>
  <si>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</si>
  <si>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</si>
  <si>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</si>
  <si>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</si>
  <si>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</si>
  <si>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</si>
  <si>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</si>
  <si>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</si>
  <si>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</si>
  <si>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</si>
  <si>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</si>
  <si>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</si>
  <si>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</si>
  <si>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</si>
  <si>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</si>
  <si>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</si>
  <si>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</si>
  <si>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</si>
  <si>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</si>
  <si>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</si>
  <si>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</si>
  <si>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</si>
  <si>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</si>
  <si>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</si>
  <si>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</si>
  <si>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</si>
  <si>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</si>
  <si>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</si>
  <si>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</si>
  <si>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</si>
  <si>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</si>
  <si>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</si>
  <si>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</si>
  <si>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</si>
  <si>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</si>
  <si>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</si>
  <si>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</si>
  <si>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</si>
  <si>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</si>
  <si>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</si>
  <si>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</si>
  <si>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</si>
  <si>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</si>
  <si>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</si>
  <si>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</si>
  <si>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</si>
  <si>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</si>
  <si>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</si>
  <si>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</si>
  <si>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</si>
  <si>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</si>
  <si>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</si>
  <si>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</si>
  <si>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</si>
  <si>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</si>
  <si>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</si>
  <si>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</si>
  <si>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</si>
  <si>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</si>
  <si>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</si>
  <si>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</si>
  <si>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</si>
  <si>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</si>
  <si>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</si>
  <si>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</si>
  <si>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</si>
  <si>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</si>
  <si>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</si>
  <si>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</si>
  <si>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</si>
  <si>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</si>
  <si>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</si>
  <si>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</si>
  <si>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</si>
  <si>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</si>
  <si>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</si>
  <si>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</si>
  <si>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</si>
  <si>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</si>
  <si>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</si>
  <si>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</si>
  <si>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</si>
  <si>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</si>
  <si>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</si>
  <si>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</si>
  <si>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</si>
  <si>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</si>
  <si>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</si>
  <si>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</si>
  <si>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</si>
  <si>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</si>
  <si>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</si>
  <si>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</si>
  <si>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</si>
  <si>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</si>
  <si>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</si>
  <si>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</si>
  <si>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</si>
  <si>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</si>
  <si>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</si>
  <si>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</si>
  <si>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</si>
  <si>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</si>
  <si>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</si>
  <si>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</si>
  <si>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</si>
  <si>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</si>
  <si>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</si>
  <si>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</si>
  <si>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</si>
  <si>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</si>
  <si>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</si>
  <si>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</si>
  <si>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</si>
  <si>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</si>
  <si>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</si>
  <si>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</si>
  <si>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</si>
  <si>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</si>
  <si>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</si>
  <si>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</si>
  <si>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</si>
  <si>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</si>
  <si>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</si>
  <si>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</si>
  <si>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</si>
  <si>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</si>
  <si>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</si>
  <si>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</si>
  <si>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</si>
  <si>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</si>
  <si>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</si>
  <si>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</si>
  <si>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</si>
  <si>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</si>
  <si>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</si>
  <si>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</si>
  <si>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</si>
  <si>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</si>
  <si>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</si>
  <si>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</si>
  <si>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</si>
  <si>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</si>
  <si>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</si>
  <si>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</si>
  <si>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</si>
  <si>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</si>
  <si>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</si>
  <si>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</si>
  <si>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</si>
  <si>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</si>
  <si>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</si>
  <si>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</si>
  <si>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</si>
  <si>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</si>
  <si>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</si>
  <si>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</si>
  <si>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</si>
  <si>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</si>
  <si>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</si>
  <si>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</si>
  <si>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</si>
  <si>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</si>
  <si>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</si>
  <si>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</si>
  <si>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</si>
  <si>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</si>
  <si>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</si>
  <si>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</si>
  <si>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</si>
  <si>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</si>
  <si>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</si>
  <si>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</si>
  <si>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</si>
  <si>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</si>
  <si>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</si>
  <si>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</si>
  <si>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</si>
  <si>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</si>
  <si>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</si>
  <si>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</si>
  <si>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</si>
  <si>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</si>
  <si>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</si>
  <si>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</si>
  <si>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</si>
  <si>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</si>
  <si>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</si>
  <si>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</si>
  <si>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</si>
  <si>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</si>
  <si>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</si>
  <si>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</si>
  <si>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</si>
  <si>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</si>
  <si>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</si>
  <si>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</si>
  <si>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</si>
  <si>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</si>
  <si>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</si>
  <si>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</si>
  <si>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</si>
  <si>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</si>
  <si>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</si>
  <si>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</si>
  <si>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</si>
  <si>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</si>
  <si>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</si>
  <si>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</si>
  <si>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</si>
  <si>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</si>
  <si>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</si>
  <si>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</si>
  <si>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</si>
  <si>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</si>
  <si>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</si>
  <si>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</si>
  <si>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</si>
  <si>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</si>
  <si>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</si>
  <si>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</si>
  <si>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</si>
  <si>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</si>
  <si>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</si>
  <si>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</si>
  <si>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</si>
  <si>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</si>
  <si>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</si>
  <si>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</si>
  <si>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</si>
  <si>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</si>
  <si>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</si>
  <si>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</si>
  <si>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</si>
  <si>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</si>
  <si>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</si>
  <si>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</si>
  <si>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</si>
  <si>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</si>
  <si>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</si>
  <si>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</si>
  <si>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</si>
  <si>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</si>
  <si>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</si>
  <si>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</si>
  <si>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</si>
  <si>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</si>
  <si>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</si>
  <si>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</si>
  <si>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</si>
  <si>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</si>
  <si>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</si>
  <si>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</si>
  <si>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</si>
  <si>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</si>
  <si>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</si>
  <si>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</si>
  <si>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</si>
  <si>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</si>
  <si>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</si>
  <si>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</si>
  <si>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</si>
  <si>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</si>
  <si>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</si>
  <si>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</si>
  <si>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</si>
  <si>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</si>
  <si>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</si>
  <si>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</si>
  <si>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</si>
  <si>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</si>
  <si>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</si>
  <si>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</si>
  <si>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</si>
  <si>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</si>
  <si>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</si>
  <si>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</si>
  <si>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</si>
  <si>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</si>
  <si>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</si>
  <si>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</si>
  <si>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</si>
  <si>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</si>
  <si>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</si>
  <si>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</si>
  <si>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</si>
  <si>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</si>
  <si>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</si>
  <si>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</si>
  <si>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</si>
  <si>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</si>
  <si>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</si>
  <si>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</si>
  <si>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</si>
  <si>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</si>
  <si>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</si>
  <si>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</si>
  <si>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</si>
  <si>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</si>
  <si>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</si>
  <si>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</si>
  <si>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</si>
  <si>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</si>
  <si>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</si>
  <si>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</si>
  <si>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</si>
  <si>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</si>
  <si>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</si>
  <si>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</si>
  <si>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</si>
  <si>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</si>
  <si>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</si>
  <si>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</si>
  <si>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</si>
  <si>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</si>
  <si>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</si>
  <si>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</si>
  <si>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</si>
  <si>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</si>
  <si>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</si>
  <si>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</si>
  <si>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</si>
  <si>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</si>
  <si>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</si>
  <si>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</si>
  <si>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</si>
  <si>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</si>
  <si>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</si>
  <si>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</si>
  <si>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</si>
  <si>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</si>
  <si>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</si>
  <si>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</si>
  <si>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</si>
  <si>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</si>
  <si>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</si>
  <si>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</si>
  <si>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</si>
  <si>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</si>
  <si>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</si>
  <si>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</si>
  <si>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</si>
  <si>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</si>
  <si>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</si>
  <si>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</si>
  <si>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</si>
  <si>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</si>
  <si>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</si>
  <si>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</si>
  <si>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</si>
  <si>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</si>
  <si>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</si>
  <si>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</si>
  <si>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</si>
  <si>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</si>
  <si>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</si>
  <si>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</si>
  <si>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</si>
  <si>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</si>
  <si>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</si>
  <si>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</si>
  <si>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</si>
  <si>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</si>
  <si>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</si>
  <si>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</si>
  <si>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</si>
  <si>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</si>
  <si>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</si>
  <si>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</si>
  <si>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</si>
  <si>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</si>
  <si>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</si>
  <si>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</si>
  <si>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</si>
  <si>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</si>
  <si>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</si>
  <si>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</si>
  <si>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</si>
  <si>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</si>
  <si>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</si>
  <si>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</si>
  <si>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</si>
  <si>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</si>
  <si>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</si>
  <si>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</si>
  <si>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</si>
  <si>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</si>
  <si>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</si>
  <si>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</si>
  <si>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</si>
  <si>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</si>
  <si>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</si>
  <si>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</si>
  <si>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</si>
  <si>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</si>
  <si>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</si>
  <si>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</si>
  <si>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</si>
  <si>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</si>
  <si>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</si>
  <si>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</si>
  <si>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</si>
  <si>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</si>
  <si>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</si>
  <si>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</si>
  <si>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</si>
  <si>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</si>
  <si>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</si>
  <si>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</si>
  <si>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</si>
  <si>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</si>
  <si>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</si>
  <si>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</si>
  <si>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</si>
  <si>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</si>
  <si>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</si>
  <si>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</si>
  <si>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</si>
  <si>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</si>
  <si>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</si>
  <si>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</si>
  <si>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</si>
  <si>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</si>
  <si>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</si>
  <si>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</si>
  <si>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</si>
  <si>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</si>
  <si>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</si>
  <si>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</si>
  <si>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</si>
  <si>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</si>
  <si>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</si>
  <si>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</si>
  <si>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</si>
  <si>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</si>
  <si>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</si>
  <si>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</si>
  <si>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</si>
  <si>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</si>
  <si>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</si>
  <si>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</si>
  <si>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</si>
  <si>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</si>
  <si>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</si>
  <si>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</si>
  <si>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</si>
  <si>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</si>
  <si>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</si>
  <si>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</si>
  <si>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</si>
  <si>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</si>
  <si>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</si>
  <si>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</si>
  <si>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</si>
  <si>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</si>
  <si>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</si>
  <si>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</si>
  <si>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</si>
  <si>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</si>
  <si>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</si>
  <si>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</si>
  <si>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</si>
  <si>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</si>
  <si>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</si>
  <si>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</si>
  <si>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</si>
  <si>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</si>
  <si>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</si>
  <si>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</si>
  <si>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</si>
  <si>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</si>
  <si>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</si>
  <si>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</si>
  <si>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</si>
  <si>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</si>
  <si>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</si>
  <si>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</si>
  <si>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</si>
  <si>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</si>
  <si>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</si>
  <si>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</si>
  <si>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</si>
  <si>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</si>
  <si>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</si>
  <si>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</si>
  <si>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</si>
  <si>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</si>
  <si>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</si>
  <si>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</si>
  <si>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</si>
  <si>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</si>
  <si>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</si>
  <si>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</si>
  <si>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</si>
  <si>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</si>
  <si>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</si>
  <si>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</si>
  <si>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</si>
  <si>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</si>
  <si>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</si>
  <si>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</si>
  <si>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</si>
  <si>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</si>
  <si>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</si>
  <si>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</si>
  <si>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</si>
  <si>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</si>
  <si>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</si>
  <si>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</si>
  <si>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</si>
  <si>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</si>
  <si>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</si>
  <si>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</si>
  <si>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</si>
  <si>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</si>
  <si>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</si>
  <si>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</si>
  <si>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</si>
  <si>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</si>
  <si>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</si>
  <si>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</si>
  <si>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</si>
  <si>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</si>
  <si>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</si>
  <si>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</si>
  <si>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</si>
  <si>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</si>
  <si>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</si>
  <si>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</si>
  <si>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</si>
  <si>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</si>
  <si>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</si>
  <si>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</si>
  <si>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</si>
  <si>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</si>
  <si>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</si>
  <si>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</si>
  <si>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</si>
  <si>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</si>
  <si>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</si>
  <si>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</si>
  <si>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</si>
  <si>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</si>
  <si>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</si>
  <si>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</si>
  <si>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</si>
  <si>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</si>
  <si>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</si>
  <si>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</si>
  <si>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</si>
  <si>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</si>
  <si>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</si>
  <si>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</si>
  <si>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</si>
  <si>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</si>
  <si>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</si>
  <si>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</si>
  <si>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</si>
  <si>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</si>
  <si>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</si>
  <si>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</si>
  <si>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</si>
  <si>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</si>
  <si>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</si>
  <si>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</si>
  <si>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</si>
  <si>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</si>
  <si>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</si>
  <si>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</si>
  <si>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</si>
  <si>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</si>
  <si>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</si>
  <si>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</si>
  <si>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</si>
  <si>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</si>
  <si>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</si>
  <si>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</si>
  <si>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</si>
  <si>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</si>
  <si>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</si>
  <si>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</si>
  <si>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</si>
  <si>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</si>
  <si>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</si>
  <si>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</si>
  <si>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</si>
  <si>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</si>
  <si>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</si>
  <si>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</si>
  <si>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</si>
  <si>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</si>
  <si>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</si>
  <si>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</si>
  <si>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</si>
  <si>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</si>
  <si>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</si>
  <si>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</si>
  <si>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</si>
  <si>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</si>
  <si>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</si>
  <si>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</si>
  <si>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</si>
  <si>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</si>
  <si>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</si>
  <si>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</si>
  <si>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</si>
  <si>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</si>
  <si>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</si>
  <si>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</si>
  <si>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</si>
  <si>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</si>
  <si>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</si>
  <si>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</si>
  <si>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</si>
  <si>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</si>
  <si>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</si>
  <si>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</si>
  <si>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</si>
  <si>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</si>
  <si>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</si>
  <si>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</si>
  <si>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</si>
  <si>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</si>
  <si>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</si>
  <si>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</si>
  <si>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</si>
  <si>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</si>
  <si>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</si>
  <si>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</si>
  <si>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</si>
  <si>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</si>
  <si>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</si>
  <si>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</si>
  <si>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</si>
  <si>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</si>
  <si>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</si>
  <si>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</si>
  <si>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</si>
  <si>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</si>
  <si>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</si>
  <si>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</si>
  <si>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</si>
  <si>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</si>
  <si>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</si>
  <si>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</si>
  <si>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</si>
  <si>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</si>
  <si>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</si>
  <si>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</si>
  <si>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</si>
  <si>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</si>
  <si>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</si>
  <si>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</si>
  <si>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</si>
  <si>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</si>
  <si>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</si>
  <si>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</si>
  <si>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</si>
  <si>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</si>
  <si>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</si>
  <si>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</si>
  <si>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</si>
  <si>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</si>
  <si>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</si>
  <si>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</si>
  <si>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</si>
  <si>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</si>
  <si>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</si>
  <si>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</si>
  <si>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</si>
  <si>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</si>
  <si>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</si>
  <si>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</si>
  <si>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</si>
  <si>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</si>
  <si>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</si>
  <si>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</si>
  <si>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</si>
  <si>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</si>
  <si>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</si>
  <si>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</si>
  <si>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</si>
  <si>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</si>
  <si>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</si>
  <si>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</si>
  <si>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</si>
  <si>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</si>
  <si>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</si>
  <si>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</si>
  <si>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</si>
  <si>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</si>
  <si>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</si>
  <si>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</si>
  <si>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</si>
  <si>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</si>
  <si>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</si>
  <si>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</si>
  <si>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</si>
  <si>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</si>
  <si>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</si>
  <si>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</si>
  <si>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</si>
  <si>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</si>
  <si>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</si>
  <si>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</si>
  <si>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</si>
  <si>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</si>
  <si>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</si>
  <si>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</si>
  <si>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</si>
  <si>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</si>
  <si>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</si>
  <si>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</si>
  <si>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</si>
  <si>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</si>
  <si>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</si>
  <si>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</si>
  <si>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</si>
  <si>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</si>
  <si>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</si>
  <si>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</si>
  <si>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</si>
  <si>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</si>
  <si>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</si>
  <si>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</si>
  <si>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</si>
  <si>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</si>
  <si>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</si>
  <si>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</si>
  <si>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</si>
  <si>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</si>
  <si>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</si>
  <si>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</si>
  <si>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</si>
  <si>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</si>
  <si>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</si>
  <si>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</si>
  <si>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</si>
  <si>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</si>
  <si>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</si>
  <si>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</si>
  <si>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</si>
  <si>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</si>
  <si>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</si>
  <si>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</si>
  <si>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</si>
  <si>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</si>
  <si>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</si>
  <si>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</si>
  <si>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</si>
  <si>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</si>
  <si>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</si>
  <si>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</si>
  <si>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</si>
  <si>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</si>
  <si>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</si>
  <si>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</si>
  <si>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</si>
  <si>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</si>
  <si>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</si>
  <si>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</si>
  <si>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</si>
  <si>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</si>
  <si>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</si>
  <si>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</si>
  <si>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</si>
  <si>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</si>
  <si>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</si>
  <si>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</si>
  <si>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</si>
  <si>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</si>
  <si>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</si>
  <si>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</si>
  <si>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</si>
  <si>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</si>
  <si>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</si>
  <si>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</si>
  <si>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</si>
  <si>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</si>
  <si>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</si>
  <si>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</si>
  <si>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</si>
  <si>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</si>
  <si>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</si>
  <si>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</si>
  <si>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</si>
  <si>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</si>
  <si>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</si>
  <si>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</si>
  <si>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</si>
  <si>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</si>
  <si>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</si>
  <si>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</si>
  <si>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</si>
  <si>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</si>
  <si>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</si>
  <si>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</si>
  <si>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</si>
  <si>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</si>
  <si>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</si>
  <si>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</si>
  <si>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</si>
  <si>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</si>
  <si>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</si>
  <si>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</si>
  <si>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</si>
  <si>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</si>
  <si>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</si>
  <si>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</si>
  <si>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</si>
  <si>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</si>
  <si>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</si>
  <si>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</si>
  <si>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</si>
  <si>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</si>
  <si>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</si>
  <si>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</si>
  <si>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</si>
  <si>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</si>
  <si>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</si>
  <si>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</si>
  <si>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</si>
  <si>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</si>
  <si>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</si>
  <si>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</si>
  <si>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</si>
  <si>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</si>
  <si>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</si>
  <si>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</si>
  <si>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</si>
  <si>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</si>
  <si>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</si>
  <si>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</si>
  <si>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</si>
  <si>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</si>
  <si>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</si>
  <si>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</si>
  <si>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</si>
  <si>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</si>
  <si>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</si>
  <si>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</si>
  <si>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</si>
  <si>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</si>
  <si>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</si>
  <si>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</si>
  <si>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</si>
  <si>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</si>
  <si>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</si>
  <si>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</si>
  <si>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</si>
  <si>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</si>
  <si>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</si>
  <si>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</si>
  <si>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</si>
  <si>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</si>
  <si>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</si>
  <si>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</si>
  <si>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</si>
  <si>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</si>
  <si>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</si>
  <si>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</si>
  <si>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</si>
  <si>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</si>
  <si>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</si>
  <si>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</si>
  <si>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</si>
  <si>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</si>
  <si>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</si>
  <si>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</si>
  <si>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</si>
  <si>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</si>
  <si>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</si>
  <si>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</si>
  <si>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</si>
  <si>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</si>
  <si>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</si>
  <si>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</si>
  <si>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</si>
  <si>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</si>
  <si>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</si>
  <si>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</si>
  <si>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</si>
  <si>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</si>
  <si>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</si>
  <si>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</si>
  <si>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</si>
  <si>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</si>
  <si>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</si>
  <si>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</si>
  <si>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</si>
  <si>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</si>
  <si>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</si>
  <si>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</si>
  <si>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</si>
  <si>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</si>
  <si>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</si>
  <si>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</si>
  <si>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</si>
  <si>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</si>
  <si>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</si>
  <si>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</si>
  <si>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</si>
  <si>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</si>
  <si>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</si>
  <si>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</si>
  <si>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</si>
  <si>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</si>
  <si>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</si>
  <si>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</si>
  <si>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</si>
  <si>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</si>
  <si>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</si>
  <si>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</si>
  <si>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</si>
  <si>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</si>
  <si>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</si>
  <si>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</si>
  <si>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</si>
  <si>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</si>
  <si>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</si>
  <si>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</si>
  <si>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</si>
  <si>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</si>
  <si>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</si>
  <si>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</si>
  <si>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</si>
  <si>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</si>
  <si>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</si>
  <si>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</si>
  <si>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</si>
  <si>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</si>
  <si>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</si>
  <si>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</si>
  <si>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</si>
  <si>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</si>
  <si>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</si>
  <si>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</si>
  <si>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</si>
  <si>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</si>
  <si>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</si>
  <si>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</si>
  <si>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</si>
  <si>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</si>
  <si>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</si>
  <si>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</si>
  <si>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</si>
  <si>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</si>
  <si>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</si>
  <si>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</si>
  <si>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</si>
  <si>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</si>
  <si>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</si>
  <si>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</si>
  <si>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</si>
  <si>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</si>
  <si>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</si>
  <si>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</si>
  <si>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</si>
  <si>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</si>
  <si>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</si>
  <si>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</si>
  <si>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</si>
  <si>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</si>
  <si>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</si>
  <si>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</si>
  <si>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</si>
  <si>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</si>
  <si>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</si>
  <si>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</si>
  <si>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</si>
  <si>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</si>
  <si>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</si>
  <si>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</si>
  <si>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</si>
  <si>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</si>
  <si>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</si>
  <si>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</si>
  <si>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</si>
  <si>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</si>
  <si>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</si>
  <si>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</si>
  <si>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</si>
  <si>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</si>
  <si>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</si>
  <si>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</si>
  <si>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</si>
  <si>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</si>
  <si>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</si>
  <si>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</si>
  <si>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</si>
  <si>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</si>
  <si>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</si>
  <si>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</si>
  <si>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</si>
  <si>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</si>
  <si>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</si>
  <si>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</si>
  <si>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</si>
  <si>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</si>
  <si>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</si>
  <si>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</si>
  <si>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</si>
  <si>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</si>
  <si>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</si>
  <si>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</si>
  <si>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</si>
  <si>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</si>
  <si>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</si>
  <si>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</si>
  <si>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</si>
  <si>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</si>
  <si>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</si>
  <si>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</si>
  <si>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</si>
  <si>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</si>
  <si>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</si>
  <si>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</si>
  <si>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</si>
  <si>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</si>
  <si>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</si>
  <si>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</si>
  <si>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</si>
  <si>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</si>
  <si>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</si>
  <si>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</si>
  <si>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</si>
  <si>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</si>
  <si>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</si>
  <si>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</si>
  <si>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</si>
  <si>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</si>
  <si>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</si>
  <si>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</si>
  <si>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</si>
  <si>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</si>
  <si>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</si>
  <si>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</si>
  <si>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</si>
  <si>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</si>
  <si>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</si>
  <si>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</si>
  <si>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</si>
  <si>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</si>
  <si>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</si>
  <si>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</si>
  <si>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</si>
  <si>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</si>
  <si>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</si>
  <si>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</si>
  <si>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</si>
  <si>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</si>
  <si>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</si>
  <si>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</si>
  <si>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</si>
  <si>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</si>
  <si>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</si>
  <si>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</si>
  <si>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</si>
  <si>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</si>
  <si>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</si>
  <si>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</si>
  <si>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</si>
  <si>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</si>
  <si>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</si>
  <si>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</si>
  <si>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</si>
  <si>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</si>
  <si>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</si>
  <si>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</si>
  <si>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</si>
  <si>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</si>
  <si>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</si>
  <si>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</si>
  <si>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</si>
  <si>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</si>
  <si>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</si>
  <si>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</si>
  <si>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</si>
  <si>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</si>
  <si>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</si>
  <si>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</si>
  <si>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</si>
  <si>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</si>
  <si>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</si>
  <si>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</si>
  <si>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</si>
  <si>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</si>
  <si>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</si>
  <si>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</si>
  <si>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</si>
  <si>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</si>
  <si>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</si>
  <si>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</si>
  <si>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</si>
  <si>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</si>
  <si>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</si>
  <si>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</si>
  <si>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</si>
  <si>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</si>
  <si>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</si>
  <si>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</si>
  <si>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</si>
  <si>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</si>
  <si>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</si>
  <si>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</si>
  <si>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</si>
  <si>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</si>
  <si>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</si>
  <si>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</si>
  <si>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</si>
  <si>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</si>
  <si>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</si>
  <si>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</si>
  <si>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</si>
  <si>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</si>
  <si>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</si>
  <si>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</si>
  <si>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</si>
  <si>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</si>
  <si>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</si>
  <si>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</si>
  <si>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</si>
  <si>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</si>
  <si>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</si>
  <si>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</si>
  <si>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</si>
  <si>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</si>
  <si>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</si>
  <si>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</si>
  <si>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</si>
  <si>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</si>
  <si>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</si>
  <si>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</si>
  <si>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</si>
  <si>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</si>
  <si>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</si>
  <si>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</si>
  <si>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</si>
  <si>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</si>
  <si>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</si>
  <si>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</si>
  <si>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</si>
  <si>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</si>
  <si>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</si>
  <si>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</si>
  <si>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</si>
  <si>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</si>
  <si>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</si>
  <si>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</si>
  <si>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</si>
  <si>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</si>
  <si>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</si>
  <si>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</si>
  <si>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</si>
  <si>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</si>
  <si>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</si>
  <si>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</si>
  <si>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</si>
  <si>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</si>
  <si>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</si>
  <si>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</si>
  <si>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</si>
  <si>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</si>
  <si>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</si>
  <si>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</si>
  <si>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</si>
  <si>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</si>
  <si>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</si>
  <si>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</si>
  <si>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</si>
  <si>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</si>
  <si>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</si>
  <si>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</si>
  <si>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</si>
  <si>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</si>
  <si>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</si>
  <si>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</si>
  <si>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</si>
  <si>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</si>
  <si>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</si>
  <si>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</si>
  <si>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</si>
  <si>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</si>
  <si>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</si>
  <si>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</si>
  <si>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</si>
  <si>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</si>
  <si>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</si>
  <si>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</si>
  <si>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</si>
  <si>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</si>
  <si>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</si>
  <si>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</si>
  <si>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</si>
  <si>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</si>
  <si>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</si>
  <si>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</si>
  <si>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</si>
  <si>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</si>
  <si>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</si>
  <si>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</si>
  <si>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</si>
  <si>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</si>
  <si>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</si>
  <si>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</si>
  <si>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</si>
  <si>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</si>
  <si>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</si>
  <si>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</si>
  <si>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</si>
  <si>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</si>
  <si>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</si>
  <si>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</si>
  <si>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</si>
  <si>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</si>
  <si>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</si>
  <si>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</si>
  <si>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</si>
  <si>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</si>
  <si>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</si>
  <si>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</si>
  <si>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</si>
  <si>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</si>
  <si>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</si>
  <si>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</si>
  <si>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</si>
  <si>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</si>
  <si>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</si>
  <si>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</si>
  <si>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</si>
  <si>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</si>
  <si>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</si>
  <si>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</si>
  <si>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</si>
  <si>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</si>
  <si>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</si>
  <si>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</si>
  <si>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</si>
  <si>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</si>
  <si>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</si>
  <si>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</si>
  <si>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</si>
  <si>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</si>
  <si>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</si>
  <si>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</si>
  <si>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</si>
  <si>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</si>
  <si>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</si>
  <si>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</si>
  <si>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</si>
  <si>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</si>
  <si>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</si>
  <si>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</si>
  <si>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</si>
  <si>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</si>
  <si>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</si>
  <si>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</si>
  <si>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</si>
  <si>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</si>
  <si>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</si>
  <si>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</si>
  <si>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</si>
  <si>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</si>
  <si>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</si>
  <si>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</si>
  <si>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</si>
  <si>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</si>
  <si>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</si>
  <si>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</si>
  <si>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</si>
  <si>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</si>
  <si>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</si>
  <si>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</si>
  <si>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</si>
  <si>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</si>
  <si>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</si>
  <si>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</si>
  <si>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</si>
  <si>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</si>
  <si>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</si>
  <si>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</si>
  <si>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</si>
  <si>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</si>
  <si>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</si>
  <si>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</si>
  <si>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</si>
  <si>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</si>
  <si>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</si>
  <si>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</si>
  <si>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</si>
  <si>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</si>
  <si>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</si>
  <si>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</si>
  <si>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</si>
  <si>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</si>
  <si>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</si>
  <si>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</si>
  <si>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</si>
  <si>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</si>
  <si>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</si>
  <si>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</si>
  <si>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</si>
  <si>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</si>
  <si>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</si>
  <si>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</si>
  <si>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</si>
  <si>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</si>
  <si>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</si>
  <si>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</si>
  <si>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</si>
  <si>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</si>
  <si>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</si>
  <si>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</si>
  <si>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</si>
  <si>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</si>
  <si>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</si>
  <si>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</si>
  <si>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</si>
  <si>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</si>
  <si>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</si>
  <si>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</si>
  <si>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</si>
  <si>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</si>
  <si>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</si>
  <si>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</si>
  <si>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</si>
  <si>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</si>
  <si>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</si>
  <si>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</si>
  <si>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</si>
  <si>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</si>
  <si>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</si>
  <si>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</si>
  <si>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</si>
  <si>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</si>
  <si>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</si>
  <si>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</si>
  <si>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</si>
  <si>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</si>
  <si>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</si>
  <si>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</si>
  <si>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</si>
  <si>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</si>
  <si>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</si>
  <si>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</si>
  <si>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</si>
  <si>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</si>
  <si>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</si>
  <si>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</si>
  <si>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</si>
  <si>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</si>
  <si>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</si>
  <si>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</si>
  <si>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</si>
  <si>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</si>
  <si>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</si>
  <si>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</si>
  <si>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</si>
  <si>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</si>
  <si>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</si>
  <si>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</si>
  <si>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</si>
  <si>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</si>
  <si>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</si>
  <si>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</si>
  <si>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</si>
  <si>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</si>
  <si>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</si>
  <si>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</si>
  <si>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</si>
  <si>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</si>
  <si>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</si>
  <si>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</si>
  <si>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</si>
  <si>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</si>
  <si>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</si>
  <si>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</si>
  <si>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</si>
  <si>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</si>
  <si>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</si>
  <si>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</si>
  <si>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</si>
  <si>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</si>
  <si>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</si>
  <si>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</si>
  <si>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</si>
  <si>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</si>
  <si>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</si>
  <si>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</si>
  <si>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</si>
  <si>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</si>
  <si>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</si>
  <si>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</si>
  <si>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</si>
  <si>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</si>
  <si>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</si>
  <si>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</si>
  <si>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</si>
  <si>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</si>
  <si>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</si>
  <si>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</si>
  <si>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</si>
  <si>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</si>
  <si>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</si>
  <si>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</si>
  <si>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</si>
  <si>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</si>
  <si>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</si>
  <si>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</si>
  <si>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</si>
  <si>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</si>
  <si>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</si>
  <si>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</si>
  <si>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</si>
  <si>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</si>
  <si>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</si>
  <si>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</si>
  <si>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</si>
  <si>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</si>
  <si>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</si>
  <si>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</si>
  <si>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</si>
  <si>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</si>
  <si>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</si>
  <si>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</si>
  <si>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</si>
  <si>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</si>
  <si>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</si>
  <si>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</si>
  <si>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</si>
  <si>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</si>
  <si>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</si>
  <si>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</si>
  <si>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</si>
  <si>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</si>
  <si>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</si>
  <si>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</si>
  <si>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</si>
  <si>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</si>
  <si>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</si>
  <si>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</si>
  <si>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</si>
  <si>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</si>
  <si>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</si>
  <si>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</si>
  <si>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</si>
  <si>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</si>
  <si>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</si>
  <si>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</si>
  <si>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</si>
  <si>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</si>
  <si>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</si>
  <si>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</si>
  <si>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</si>
  <si>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</si>
  <si>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</si>
  <si>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</si>
  <si>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</si>
  <si>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</si>
  <si>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</si>
  <si>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</si>
  <si>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</si>
  <si>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</si>
  <si>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</si>
  <si>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</si>
  <si>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</si>
  <si>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</si>
  <si>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</si>
  <si>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</si>
  <si>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</si>
  <si>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</si>
  <si>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</si>
  <si>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</si>
  <si>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</si>
  <si>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</si>
  <si>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</si>
  <si>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</si>
  <si>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</si>
  <si>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</si>
  <si>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</si>
  <si>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</si>
  <si>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</si>
  <si>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</si>
  <si>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</si>
  <si>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</si>
  <si>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</si>
  <si>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</si>
  <si>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</si>
  <si>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</si>
  <si>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</si>
  <si>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</si>
  <si>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</si>
  <si>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</si>
  <si>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</si>
  <si>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</si>
  <si>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</si>
  <si>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</si>
  <si>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</si>
  <si>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</si>
  <si>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</si>
  <si>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</si>
  <si>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</si>
  <si>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</si>
  <si>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</si>
  <si>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</si>
  <si>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</si>
  <si>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</si>
  <si>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</si>
  <si>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</si>
  <si>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</si>
  <si>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</si>
  <si>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</si>
  <si>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</si>
  <si>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</si>
  <si>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</si>
  <si>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</si>
  <si>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</si>
  <si>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</si>
  <si>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</si>
  <si>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</si>
  <si>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</si>
  <si>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</si>
  <si>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</si>
  <si>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</si>
  <si>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</si>
  <si>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</si>
  <si>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</si>
  <si>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</si>
  <si>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</si>
  <si>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</si>
  <si>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</si>
  <si>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</si>
  <si>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</si>
  <si>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</si>
  <si>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</si>
  <si>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</si>
  <si>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</si>
  <si>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</si>
  <si>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</si>
  <si>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</si>
  <si>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</si>
  <si>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</si>
  <si>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</si>
  <si>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</si>
  <si>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</si>
  <si>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</si>
  <si>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</si>
  <si>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</si>
  <si>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</si>
  <si>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</si>
  <si>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</si>
  <si>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</si>
  <si>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</si>
  <si>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</si>
  <si>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</si>
  <si>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</si>
  <si>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</si>
  <si>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</si>
  <si>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</si>
  <si>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</si>
  <si>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</si>
  <si>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</si>
  <si>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</si>
  <si>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</si>
  <si>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</si>
  <si>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</si>
  <si>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</si>
  <si>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</si>
  <si>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</si>
  <si>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</si>
  <si>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</si>
  <si>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</si>
  <si>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</si>
  <si>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</si>
  <si>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</si>
  <si>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</si>
  <si>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</si>
  <si>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</si>
  <si>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</si>
  <si>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</si>
  <si>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</si>
  <si>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</si>
  <si>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</si>
  <si>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</si>
  <si>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</si>
  <si>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</si>
  <si>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</si>
  <si>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</si>
  <si>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</si>
  <si>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</si>
  <si>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</si>
  <si>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</si>
  <si>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</si>
  <si>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</si>
  <si>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</si>
  <si>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</si>
  <si>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</si>
  <si>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</si>
  <si>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</si>
  <si>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</si>
  <si>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</si>
  <si>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</si>
  <si>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</si>
  <si>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</si>
  <si>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</si>
  <si>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</si>
  <si>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</si>
  <si>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</si>
  <si>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</si>
  <si>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</si>
  <si>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</si>
  <si>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</si>
  <si>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</si>
  <si>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</si>
  <si>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</si>
  <si>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</si>
  <si>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</si>
  <si>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</si>
  <si>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</si>
  <si>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</si>
  <si>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</si>
  <si>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</si>
  <si>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</si>
  <si>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</si>
  <si>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</si>
  <si>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</si>
  <si>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</si>
  <si>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</si>
  <si>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</si>
  <si>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</si>
  <si>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</si>
  <si>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</si>
  <si>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</si>
  <si>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</si>
  <si>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</si>
  <si>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</si>
  <si>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</si>
  <si>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</si>
  <si>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</si>
  <si>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</si>
  <si>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</si>
  <si>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</si>
  <si>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</si>
  <si>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</si>
  <si>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</si>
  <si>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</si>
  <si>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</si>
  <si>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</si>
  <si>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</si>
  <si>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</si>
  <si>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</si>
  <si>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</si>
  <si>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</si>
  <si>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</si>
  <si>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</si>
  <si>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</si>
  <si>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</si>
  <si>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</si>
  <si>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</si>
  <si>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</si>
  <si>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</si>
  <si>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</si>
  <si>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</si>
  <si>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</si>
  <si>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</si>
  <si>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</si>
  <si>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</si>
  <si>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</si>
  <si>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</si>
  <si>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</si>
  <si>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</si>
  <si>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</si>
  <si>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</si>
  <si>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</si>
  <si>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</si>
  <si>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</si>
  <si>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</si>
  <si>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</si>
  <si>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</si>
  <si>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</si>
  <si>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</si>
  <si>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</si>
  <si>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</si>
  <si>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</si>
  <si>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</si>
  <si>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</si>
  <si>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</si>
  <si>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</si>
  <si>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</si>
  <si>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</si>
  <si>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</si>
  <si>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</si>
  <si>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</si>
  <si>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</si>
  <si>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</si>
  <si>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</si>
  <si>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</si>
  <si>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</si>
  <si>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</si>
  <si>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</si>
  <si>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</si>
  <si>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</si>
  <si>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</si>
  <si>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</si>
  <si>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</si>
  <si>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</si>
  <si>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</si>
  <si>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</si>
  <si>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</si>
  <si>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</si>
  <si>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</si>
  <si>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</si>
  <si>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</si>
  <si>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</si>
  <si>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</si>
  <si>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</si>
  <si>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</si>
  <si>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</si>
  <si>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</si>
  <si>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</si>
  <si>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</si>
  <si>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</si>
  <si>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</si>
  <si>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</si>
  <si>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</si>
  <si>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</si>
  <si>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</si>
  <si>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</si>
  <si>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</si>
  <si>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</si>
  <si>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</si>
  <si>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</si>
  <si>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</si>
  <si>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</si>
  <si>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</si>
  <si>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</si>
  <si>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</si>
  <si>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</si>
  <si>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</si>
  <si>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</si>
  <si>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</si>
  <si>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</si>
  <si>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</si>
  <si>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</si>
  <si>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</si>
  <si>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</si>
  <si>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</si>
  <si>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</si>
  <si>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</si>
  <si>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</si>
  <si>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</si>
  <si>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</si>
  <si>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</si>
  <si>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</si>
  <si>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</si>
  <si>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</si>
  <si>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</si>
  <si>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</si>
  <si>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</si>
  <si>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</si>
  <si>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</si>
  <si>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</si>
  <si>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</si>
  <si>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</si>
  <si>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</si>
  <si>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</si>
  <si>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</si>
  <si>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</si>
  <si>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</si>
  <si>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</si>
  <si>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</si>
  <si>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</si>
  <si>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</si>
  <si>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</si>
  <si>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</si>
  <si>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</si>
  <si>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</si>
  <si>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</si>
  <si>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</si>
  <si>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</si>
  <si>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</si>
  <si>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</si>
  <si>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</si>
  <si>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</si>
  <si>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</si>
  <si>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</si>
  <si>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</si>
  <si>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</si>
  <si>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</si>
  <si>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</si>
  <si>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</si>
  <si>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</si>
  <si>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</si>
  <si>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</si>
  <si>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</si>
  <si>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</si>
  <si>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</si>
  <si>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</si>
  <si>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</si>
  <si>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</si>
  <si>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</si>
  <si>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</si>
  <si>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</si>
  <si>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</si>
  <si>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</si>
  <si>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</si>
  <si>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</si>
  <si>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</si>
  <si>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</si>
  <si>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</si>
  <si>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</si>
  <si>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</si>
  <si>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</si>
  <si>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</si>
  <si>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</si>
  <si>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</si>
  <si>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</si>
  <si>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</si>
  <si>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</si>
  <si>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</si>
  <si>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</si>
  <si>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</si>
  <si>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</si>
  <si>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</si>
  <si>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</si>
  <si>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</si>
  <si>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</si>
  <si>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</si>
  <si>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</si>
  <si>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</si>
  <si>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</si>
  <si>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</si>
  <si>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</si>
  <si>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</si>
  <si>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</si>
  <si>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</si>
  <si>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</si>
  <si>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</si>
  <si>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</si>
  <si>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</si>
  <si>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</si>
  <si>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</si>
  <si>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</si>
  <si>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</si>
  <si>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</si>
  <si>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</si>
  <si>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</si>
  <si>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</si>
  <si>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</si>
  <si>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</si>
  <si>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</si>
  <si>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</si>
  <si>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</si>
  <si>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</si>
  <si>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</si>
  <si>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</si>
  <si>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</si>
  <si>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</si>
  <si>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</si>
  <si>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</si>
  <si>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</si>
  <si>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</si>
  <si>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</si>
  <si>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</si>
  <si>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</si>
  <si>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</si>
  <si>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</si>
  <si>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</si>
  <si>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</si>
  <si>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</si>
  <si>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</si>
  <si>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</si>
  <si>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</si>
  <si>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</si>
  <si>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</si>
  <si>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</si>
  <si>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</si>
  <si>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</si>
  <si>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</si>
  <si>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</si>
  <si>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</si>
  <si>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</si>
  <si>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</si>
  <si>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</si>
  <si>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</si>
  <si>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</si>
  <si>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</si>
  <si>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</si>
  <si>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</si>
  <si>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</si>
  <si>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</si>
  <si>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</si>
  <si>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</si>
  <si>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</si>
  <si>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</si>
  <si>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</si>
  <si>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</si>
  <si>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</si>
  <si>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</si>
  <si>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</si>
  <si>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</si>
  <si>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</si>
  <si>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</si>
  <si>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</si>
  <si>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</si>
  <si>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</si>
  <si>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</si>
  <si>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</si>
  <si>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</si>
  <si>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</si>
  <si>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</si>
  <si>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</si>
  <si>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</si>
  <si>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</si>
  <si>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</si>
  <si>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</si>
  <si>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</si>
  <si>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</si>
  <si>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</si>
  <si>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</si>
  <si>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</si>
  <si>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</si>
  <si>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</si>
  <si>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</si>
  <si>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</si>
  <si>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</si>
  <si>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</si>
  <si>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</si>
  <si>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</si>
  <si>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</si>
  <si>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</si>
  <si>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</si>
  <si>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</si>
  <si>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</si>
  <si>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</si>
  <si>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</si>
  <si>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</si>
  <si>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</si>
  <si>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</si>
  <si>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</si>
  <si>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</si>
  <si>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</si>
  <si>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</si>
  <si>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</si>
  <si>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</si>
  <si>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</si>
  <si>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</si>
  <si>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</si>
  <si>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</si>
  <si>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</si>
  <si>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</si>
  <si>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</si>
  <si>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</si>
  <si>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</si>
  <si>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</si>
  <si>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</si>
  <si>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</si>
  <si>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</si>
  <si>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</si>
  <si>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</si>
  <si>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</si>
  <si>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</si>
  <si>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</si>
  <si>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</si>
  <si>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</si>
  <si>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</si>
  <si>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</si>
  <si>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</si>
  <si>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</si>
  <si>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</si>
  <si>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</si>
  <si>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</si>
  <si>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</si>
  <si>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</si>
  <si>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</si>
  <si>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</si>
  <si>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</si>
  <si>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</si>
  <si>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</si>
  <si>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</si>
  <si>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</si>
  <si>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</si>
  <si>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</si>
  <si>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</si>
  <si>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</si>
  <si>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</si>
  <si>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</si>
  <si>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</si>
  <si>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</si>
  <si>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</si>
  <si>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</si>
  <si>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</si>
  <si>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</si>
  <si>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</si>
  <si>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</si>
  <si>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</si>
  <si>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</si>
  <si>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</si>
  <si>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</si>
  <si>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</si>
  <si>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</si>
  <si>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</si>
  <si>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</si>
  <si>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</si>
  <si>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</si>
  <si>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</si>
  <si>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</si>
  <si>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</si>
  <si>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</si>
  <si>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</si>
  <si>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</si>
  <si>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</si>
  <si>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</si>
  <si>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</si>
  <si>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</si>
  <si>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</si>
  <si>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</si>
  <si>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</si>
  <si>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</si>
  <si>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</si>
  <si>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</si>
  <si>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</si>
  <si>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</si>
  <si>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</si>
  <si>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</si>
  <si>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</si>
  <si>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</si>
  <si>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</si>
  <si>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</si>
  <si>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</si>
  <si>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</si>
  <si>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</si>
  <si>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</si>
  <si>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</si>
  <si>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</si>
  <si>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</si>
  <si>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</si>
  <si>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</si>
  <si>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</si>
  <si>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</si>
  <si>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</si>
  <si>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</si>
  <si>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</si>
  <si>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</si>
  <si>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</si>
  <si>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</si>
  <si>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</si>
  <si>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</si>
  <si>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</si>
  <si>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</si>
  <si>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</si>
  <si>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</si>
  <si>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</si>
  <si>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</si>
  <si>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</si>
  <si>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</si>
  <si>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</si>
  <si>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</si>
  <si>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</si>
  <si>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</si>
  <si>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</si>
  <si>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</si>
  <si>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</si>
  <si>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</si>
  <si>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</si>
  <si>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</si>
  <si>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</si>
  <si>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</si>
  <si>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</si>
  <si>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</si>
  <si>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</si>
  <si>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</si>
  <si>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</si>
  <si>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</si>
  <si>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</si>
  <si>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</si>
  <si>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</si>
  <si>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</si>
  <si>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</si>
  <si>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</si>
  <si>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</si>
  <si>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</si>
  <si>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</si>
  <si>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</si>
  <si>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</si>
  <si>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</si>
  <si>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</si>
  <si>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</si>
  <si>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</si>
  <si>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</si>
  <si>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</si>
  <si>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</si>
  <si>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</si>
  <si>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</si>
  <si>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</si>
  <si>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</si>
  <si>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</si>
  <si>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</si>
  <si>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</si>
  <si>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</si>
  <si>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</si>
  <si>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</si>
  <si>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</si>
  <si>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</si>
  <si>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</si>
  <si>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</si>
  <si>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</si>
  <si>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</si>
  <si>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</si>
  <si>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</si>
  <si>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</si>
  <si>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</si>
  <si>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</si>
  <si>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</si>
  <si>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</si>
  <si>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</si>
  <si>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</si>
  <si>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</si>
  <si>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</si>
  <si>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</si>
  <si>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</si>
  <si>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</si>
  <si>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</si>
  <si>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</si>
  <si>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</si>
  <si>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</si>
  <si>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</si>
  <si>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</si>
  <si>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</si>
  <si>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</si>
  <si>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</si>
  <si>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</si>
  <si>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</si>
  <si>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</si>
  <si>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</si>
  <si>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</si>
  <si>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</si>
  <si>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</si>
  <si>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</si>
  <si>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</si>
  <si>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</si>
  <si>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</si>
  <si>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</si>
  <si>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</si>
  <si>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</si>
  <si>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</si>
  <si>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</si>
  <si>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</si>
  <si>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</si>
  <si>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</si>
  <si>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</si>
  <si>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</si>
  <si>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</si>
  <si>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</si>
  <si>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</si>
  <si>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</si>
  <si>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</si>
  <si>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</si>
  <si>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</si>
  <si>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</si>
  <si>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</si>
  <si>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</si>
  <si>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</si>
  <si>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</si>
  <si>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</si>
  <si>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</si>
  <si>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</si>
  <si>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</si>
  <si>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</si>
  <si>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</si>
  <si>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</si>
  <si>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</si>
  <si>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</si>
  <si>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</si>
  <si>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</si>
  <si>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</si>
  <si>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</si>
  <si>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</si>
  <si>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</si>
  <si>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</si>
  <si>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</si>
  <si>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</si>
  <si>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</si>
  <si>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</si>
  <si>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</si>
  <si>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</si>
  <si>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</si>
  <si>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</si>
  <si>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</si>
  <si>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</si>
  <si>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</si>
  <si>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</si>
  <si>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</si>
  <si>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</si>
  <si>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</si>
  <si>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</si>
  <si>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</si>
  <si>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</si>
  <si>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</si>
  <si>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</si>
  <si>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</si>
  <si>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</si>
  <si>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</si>
  <si>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</si>
  <si>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</si>
  <si>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</si>
  <si>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</si>
  <si>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</si>
  <si>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</si>
  <si>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</si>
  <si>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</si>
  <si>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</si>
  <si>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</si>
  <si>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</si>
  <si>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</si>
  <si>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</si>
  <si>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</si>
  <si>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</si>
  <si>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</si>
  <si>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</si>
  <si>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</si>
  <si>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</si>
  <si>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</si>
  <si>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</si>
  <si>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</si>
  <si>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</si>
  <si>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</si>
  <si>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</si>
  <si>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</si>
  <si>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</si>
  <si>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</si>
  <si>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</si>
  <si>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</si>
  <si>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</si>
  <si>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</si>
  <si>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</si>
  <si>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</si>
  <si>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</si>
  <si>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</si>
  <si>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</si>
  <si>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</si>
  <si>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</si>
  <si>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</si>
  <si>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</si>
  <si>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</si>
  <si>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</si>
  <si>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</si>
  <si>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</si>
  <si>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</si>
  <si>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</si>
  <si>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</si>
  <si>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</si>
  <si>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</si>
  <si>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</si>
  <si>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</si>
  <si>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</si>
  <si>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</si>
  <si>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</si>
  <si>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</si>
  <si>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</si>
  <si>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</si>
  <si>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</si>
  <si>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</si>
  <si>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</si>
  <si>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</si>
  <si>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</si>
  <si>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</si>
  <si>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</si>
  <si>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</si>
  <si>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</si>
  <si>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</si>
  <si>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</si>
  <si>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</si>
  <si>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</si>
  <si>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</si>
  <si>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</si>
  <si>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</si>
  <si>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</si>
  <si>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</si>
  <si>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</si>
  <si>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</si>
  <si>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</si>
  <si>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</si>
  <si>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</si>
  <si>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</si>
  <si>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</si>
  <si>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</si>
  <si>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</si>
  <si>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</si>
  <si>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</si>
  <si>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</si>
  <si>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</si>
  <si>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</si>
  <si>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</si>
  <si>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</si>
  <si>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</si>
  <si>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</si>
  <si>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</si>
  <si>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</si>
  <si>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</si>
  <si>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</si>
  <si>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</si>
  <si>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</si>
  <si>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</si>
  <si>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</si>
  <si>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</si>
  <si>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</si>
  <si>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</si>
  <si>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</si>
  <si>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</si>
  <si>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</si>
  <si>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</si>
  <si>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</si>
  <si>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</si>
  <si>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</si>
  <si>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</si>
  <si>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</si>
  <si>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</si>
  <si>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</si>
  <si>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</si>
  <si>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</si>
  <si>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</si>
  <si>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</si>
  <si>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</si>
  <si>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</si>
  <si>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</si>
  <si>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</si>
  <si>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</si>
  <si>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</si>
  <si>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</si>
  <si>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</si>
  <si>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</si>
  <si>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</si>
  <si>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</si>
  <si>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</si>
  <si>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</si>
  <si>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</si>
  <si>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</si>
  <si>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</si>
  <si>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</si>
  <si>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</si>
  <si>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</si>
  <si>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</si>
  <si>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</si>
  <si>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</si>
  <si>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</si>
  <si>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</si>
  <si>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</si>
  <si>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</si>
  <si>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</si>
  <si>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</si>
  <si>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</si>
  <si>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</si>
  <si>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</si>
  <si>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</si>
  <si>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</si>
  <si>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</si>
  <si>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</si>
  <si>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</si>
  <si>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</si>
  <si>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</si>
  <si>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</si>
  <si>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</si>
  <si>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</si>
  <si>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</si>
  <si>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</si>
  <si>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</si>
  <si>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</si>
  <si>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</si>
  <si>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</si>
  <si>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</si>
  <si>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</si>
  <si>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</si>
  <si>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</si>
  <si>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</si>
  <si>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</si>
  <si>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</si>
  <si>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</si>
  <si>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</si>
  <si>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</si>
  <si>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</si>
  <si>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</si>
  <si>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</si>
  <si>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</si>
  <si>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</si>
  <si>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</si>
  <si>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</si>
  <si>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</si>
  <si>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</si>
  <si>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</si>
  <si>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</si>
  <si>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</si>
  <si>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</si>
  <si>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</si>
  <si>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</si>
  <si>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</si>
  <si>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</si>
  <si>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</si>
  <si>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</si>
  <si>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</si>
  <si>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</si>
  <si>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</si>
  <si>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</si>
  <si>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</si>
  <si>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</si>
  <si>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</si>
  <si>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</si>
  <si>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</si>
  <si>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</si>
  <si>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</si>
  <si>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</si>
  <si>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</si>
  <si>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</si>
  <si>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</si>
  <si>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</si>
  <si>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</si>
  <si>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</si>
  <si>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</si>
  <si>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</si>
  <si>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</si>
  <si>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</si>
  <si>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</si>
  <si>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</si>
  <si>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</si>
  <si>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</si>
  <si>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</si>
  <si>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</si>
  <si>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</si>
  <si>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</si>
  <si>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</si>
  <si>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</si>
  <si>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</si>
  <si>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</si>
  <si>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</si>
  <si>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</si>
  <si>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</si>
  <si>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</si>
  <si>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</si>
  <si>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</si>
  <si>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</si>
  <si>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</si>
  <si>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</si>
  <si>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</si>
  <si>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</si>
  <si>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</si>
  <si>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</si>
  <si>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</si>
  <si>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</si>
  <si>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</si>
  <si>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</si>
  <si>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</si>
  <si>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</si>
  <si>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</si>
  <si>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</si>
  <si>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</si>
  <si>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</si>
  <si>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</si>
  <si>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</si>
  <si>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</si>
  <si>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</si>
  <si>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</si>
  <si>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</si>
  <si>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</si>
  <si>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</si>
  <si>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</si>
  <si>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</si>
  <si>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</si>
  <si>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</si>
  <si>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</si>
  <si>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</si>
  <si>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</si>
  <si>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</si>
  <si>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</si>
  <si>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</si>
  <si>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</si>
  <si>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</si>
  <si>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</si>
  <si>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</si>
  <si>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</si>
  <si>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</si>
  <si>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</si>
  <si>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</si>
  <si>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</si>
  <si>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</si>
  <si>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</si>
  <si>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</si>
  <si>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</si>
  <si>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</si>
  <si>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</si>
  <si>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</si>
  <si>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</si>
  <si>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</si>
  <si>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</si>
  <si>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</si>
  <si>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</si>
  <si>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</si>
  <si>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</si>
  <si>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</si>
  <si>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</si>
  <si>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</si>
  <si>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</si>
  <si>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</si>
  <si>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</si>
  <si>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</si>
  <si>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</si>
  <si>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</si>
  <si>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</si>
  <si>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</si>
  <si>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</si>
  <si>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</si>
  <si>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</si>
  <si>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</si>
  <si>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</si>
  <si>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</si>
  <si>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</si>
  <si>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</si>
  <si>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</si>
  <si>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</si>
  <si>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</si>
  <si>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</si>
  <si>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</si>
  <si>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</si>
  <si>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</si>
  <si>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</si>
  <si>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</si>
  <si>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</si>
  <si>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</si>
  <si>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</si>
  <si>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</si>
  <si>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</si>
  <si>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</si>
  <si>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</si>
  <si>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</si>
  <si>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</si>
  <si>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</si>
  <si>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</si>
  <si>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</si>
  <si>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</si>
  <si>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</si>
  <si>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</si>
  <si>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</si>
  <si>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</si>
  <si>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</si>
  <si>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</si>
  <si>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</si>
  <si>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</si>
  <si>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</si>
  <si>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</si>
  <si>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</si>
  <si>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</si>
  <si>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</si>
  <si>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</si>
  <si>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</si>
  <si>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</si>
  <si>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</si>
  <si>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</si>
  <si>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</si>
  <si>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</si>
  <si>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</si>
  <si>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</si>
  <si>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</si>
  <si>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</si>
  <si>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</si>
  <si>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</si>
  <si>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</si>
  <si>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</si>
  <si>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</si>
  <si>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</si>
  <si>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</si>
  <si>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</si>
  <si>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</si>
  <si>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</si>
  <si>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</si>
  <si>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</si>
  <si>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</si>
  <si>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</si>
  <si>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</si>
  <si>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</si>
  <si>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</si>
  <si>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</si>
  <si>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</si>
  <si>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</si>
  <si>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</si>
  <si>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</si>
  <si>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</si>
  <si>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</si>
  <si>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</si>
  <si>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</si>
  <si>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</si>
  <si>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</si>
  <si>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</si>
  <si>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</si>
  <si>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</si>
  <si>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</si>
  <si>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</si>
  <si>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</si>
  <si>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</si>
  <si>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</si>
  <si>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</si>
  <si>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</si>
  <si>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</si>
  <si>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</si>
  <si>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</si>
  <si>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</si>
  <si>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</si>
  <si>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</si>
  <si>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</si>
  <si>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</si>
  <si>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</si>
  <si>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</si>
  <si>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</si>
  <si>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</si>
  <si>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</si>
  <si>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</si>
  <si>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</si>
  <si>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</si>
  <si>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</si>
  <si>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</si>
  <si>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</si>
  <si>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</si>
  <si>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</si>
  <si>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</si>
  <si>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</si>
  <si>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</si>
  <si>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</si>
  <si>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</si>
  <si>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</si>
  <si>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</si>
  <si>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</si>
  <si>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</si>
  <si>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</si>
  <si>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</si>
  <si>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</si>
  <si>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</si>
  <si>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</si>
  <si>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</si>
  <si>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</si>
  <si>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</si>
  <si>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</si>
  <si>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</si>
  <si>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</si>
  <si>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</si>
  <si>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</si>
  <si>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</si>
  <si>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</si>
  <si>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</si>
  <si>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</si>
  <si>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</si>
  <si>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</si>
  <si>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</si>
  <si>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</si>
  <si>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</si>
  <si>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</si>
  <si>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</si>
  <si>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</si>
  <si>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</si>
  <si>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</si>
  <si>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</si>
  <si>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</si>
  <si>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</si>
  <si>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</si>
  <si>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</si>
  <si>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</si>
  <si>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</si>
  <si>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</si>
  <si>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</si>
  <si>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</si>
  <si>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</si>
  <si>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</si>
  <si>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</si>
  <si>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</si>
  <si>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</si>
  <si>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</si>
  <si>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</si>
  <si>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</si>
  <si>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</si>
  <si>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</si>
  <si>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</si>
  <si>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</si>
  <si>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</si>
  <si>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</si>
  <si>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</si>
  <si>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</si>
  <si>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</si>
  <si>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</si>
  <si>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</si>
  <si>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</si>
  <si>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</si>
  <si>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</si>
  <si>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</si>
  <si>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</si>
  <si>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</si>
  <si>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</si>
  <si>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</si>
  <si>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</si>
  <si>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</si>
  <si>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</si>
  <si>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</si>
  <si>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</si>
  <si>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</si>
  <si>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</si>
  <si>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</si>
  <si>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</si>
  <si>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</si>
  <si>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</si>
  <si>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</si>
  <si>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</si>
  <si>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</si>
  <si>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</si>
  <si>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</si>
  <si>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</si>
  <si>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</si>
  <si>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</si>
  <si>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</si>
  <si>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</si>
  <si>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</si>
  <si>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</si>
  <si>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</si>
  <si>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</si>
  <si>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</si>
  <si>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</si>
  <si>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</si>
  <si>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</si>
  <si>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</si>
  <si>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</si>
  <si>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</si>
  <si>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</si>
  <si>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</si>
  <si>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</si>
  <si>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</si>
  <si>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</si>
  <si>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</si>
  <si>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</si>
  <si>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</si>
  <si>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</si>
  <si>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</si>
  <si>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</si>
  <si>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</si>
  <si>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</si>
  <si>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</si>
  <si>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</si>
  <si>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</si>
  <si>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</si>
  <si>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</si>
  <si>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</si>
  <si>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</si>
  <si>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</si>
  <si>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</si>
  <si>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</si>
  <si>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</si>
  <si>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</si>
  <si>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</si>
  <si>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</si>
  <si>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</si>
  <si>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</si>
  <si>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</si>
  <si>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</si>
  <si>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</si>
  <si>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</si>
  <si>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</si>
  <si>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</si>
  <si>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</si>
  <si>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</si>
  <si>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</si>
  <si>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</si>
  <si>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</si>
  <si>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</si>
  <si>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</si>
  <si>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</si>
  <si>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</si>
  <si>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</si>
  <si>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</si>
  <si>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</si>
  <si>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</si>
  <si>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</si>
  <si>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</si>
  <si>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</si>
  <si>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</si>
  <si>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</si>
  <si>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</si>
  <si>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</si>
  <si>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</si>
  <si>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</si>
  <si>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</si>
  <si>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</si>
  <si>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</si>
  <si>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</si>
  <si>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</si>
  <si>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</si>
  <si>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</si>
  <si>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</si>
  <si>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</si>
  <si>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</si>
  <si>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</si>
  <si>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</si>
  <si>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</si>
  <si>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</si>
  <si>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</si>
  <si>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</si>
  <si>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</si>
  <si>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</si>
  <si>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</si>
  <si>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</si>
  <si>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</si>
  <si>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</si>
  <si>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</si>
  <si>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</si>
  <si>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</si>
  <si>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</si>
  <si>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</si>
  <si>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</si>
  <si>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</si>
  <si>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</si>
  <si>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</si>
  <si>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</si>
  <si>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</si>
  <si>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</si>
  <si>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</si>
  <si>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</si>
  <si>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</si>
  <si>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</si>
  <si>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</si>
  <si>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</si>
  <si>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</si>
  <si>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</si>
  <si>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</si>
  <si>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</si>
  <si>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</si>
  <si>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</si>
  <si>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</si>
  <si>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</si>
  <si>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</si>
  <si>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</si>
  <si>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</si>
  <si>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</si>
  <si>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</si>
  <si>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</si>
  <si>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</si>
  <si>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</si>
  <si>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</si>
  <si>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</si>
  <si>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</si>
  <si>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</si>
  <si>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</si>
  <si>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</si>
  <si>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</si>
  <si>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</si>
  <si>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</si>
  <si>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</si>
  <si>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</si>
  <si>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</si>
  <si>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</si>
  <si>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</si>
  <si>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</si>
  <si>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</si>
  <si>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</si>
  <si>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</si>
  <si>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</si>
  <si>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</si>
  <si>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</si>
  <si>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</si>
  <si>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</si>
  <si>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</si>
  <si>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</si>
  <si>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</si>
  <si>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</si>
  <si>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</si>
  <si>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</si>
  <si>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</si>
  <si>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</si>
  <si>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</si>
  <si>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</si>
  <si>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</si>
  <si>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</si>
  <si>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</si>
  <si>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</si>
  <si>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</si>
  <si>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</si>
  <si>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</si>
  <si>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</si>
  <si>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</si>
  <si>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</si>
  <si>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</si>
  <si>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</si>
  <si>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</si>
  <si>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</si>
  <si>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</si>
  <si>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</si>
  <si>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</si>
  <si>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</si>
  <si>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</si>
  <si>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</si>
  <si>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</si>
  <si>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</si>
  <si>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</si>
  <si>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</si>
  <si>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</si>
  <si>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</si>
  <si>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</si>
  <si>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</si>
  <si>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</si>
  <si>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</si>
  <si>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</si>
  <si>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</si>
  <si>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</si>
  <si>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</si>
  <si>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</si>
  <si>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</si>
  <si>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</si>
  <si>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</si>
  <si>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</si>
  <si>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</si>
  <si>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</si>
  <si>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</si>
  <si>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</si>
  <si>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</si>
  <si>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</si>
  <si>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</si>
  <si>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</si>
  <si>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</si>
  <si>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</si>
  <si>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</si>
  <si>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</si>
  <si>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</si>
  <si>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</si>
  <si>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</si>
  <si>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</si>
  <si>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</si>
  <si>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</si>
  <si>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</si>
  <si>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</si>
  <si>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</si>
  <si>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</si>
  <si>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</si>
  <si>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</si>
  <si>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</si>
  <si>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</si>
  <si>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</si>
  <si>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</si>
  <si>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</si>
  <si>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</si>
  <si>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</si>
  <si>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</si>
  <si>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</si>
  <si>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</si>
  <si>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</si>
  <si>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</si>
  <si>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</si>
  <si>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</si>
  <si>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</si>
  <si>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</si>
  <si>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</si>
  <si>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</si>
  <si>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</si>
  <si>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</si>
  <si>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</si>
  <si>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</si>
  <si>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</si>
  <si>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</si>
  <si>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</si>
  <si>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</si>
  <si>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</si>
  <si>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</si>
  <si>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</si>
  <si>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</si>
  <si>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</si>
  <si>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</si>
  <si>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</si>
  <si>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</si>
  <si>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</si>
  <si>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</si>
  <si>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</si>
  <si>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</si>
  <si>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</si>
  <si>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</si>
  <si>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</si>
  <si>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</si>
  <si>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</si>
  <si>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</si>
  <si>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</si>
  <si>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</si>
  <si>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</si>
  <si>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</si>
  <si>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</si>
  <si>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</si>
  <si>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</si>
  <si>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</si>
  <si>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</si>
  <si>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</si>
  <si>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</si>
  <si>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</si>
  <si>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</si>
  <si>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</si>
  <si>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</si>
  <si>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</si>
  <si>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</si>
  <si>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</si>
  <si>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</si>
  <si>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</si>
  <si>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</si>
  <si>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</si>
  <si>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</si>
  <si>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</si>
  <si>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</si>
  <si>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</si>
  <si>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</si>
  <si>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</si>
  <si>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</si>
  <si>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</si>
  <si>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</si>
  <si>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</si>
  <si>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</si>
  <si>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</si>
  <si>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</si>
  <si>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</si>
  <si>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</si>
  <si>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</si>
  <si>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</si>
  <si>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</si>
  <si>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</si>
  <si>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</si>
  <si>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</si>
  <si>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</si>
  <si>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</si>
  <si>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</si>
  <si>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</si>
  <si>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</si>
  <si>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</si>
  <si>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</si>
  <si>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</si>
  <si>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</si>
  <si>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</si>
  <si>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</si>
  <si>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</si>
  <si>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</si>
  <si>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</si>
  <si>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</si>
  <si>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</si>
  <si>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</si>
  <si>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</si>
  <si>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</si>
  <si>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</si>
  <si>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</si>
  <si>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</si>
  <si>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</si>
  <si>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</si>
  <si>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</si>
  <si>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</si>
  <si>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</si>
  <si>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</si>
  <si>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</si>
  <si>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</si>
  <si>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</si>
  <si>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</si>
  <si>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</si>
  <si>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</si>
  <si>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</si>
  <si>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</si>
  <si>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</si>
  <si>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</si>
  <si>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</si>
  <si>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</si>
  <si>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</si>
  <si>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</si>
  <si>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</si>
  <si>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</si>
  <si>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</si>
  <si>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</si>
  <si>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</si>
  <si>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</si>
  <si>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</si>
  <si>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</si>
  <si>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</si>
  <si>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</si>
  <si>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</si>
  <si>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</si>
  <si>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</si>
  <si>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</si>
  <si>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</si>
  <si>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</si>
  <si>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</si>
  <si>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</si>
  <si>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</si>
  <si>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</si>
  <si>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</si>
  <si>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</si>
  <si>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</si>
  <si>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</si>
  <si>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</si>
  <si>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</si>
  <si>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</si>
  <si>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</si>
  <si>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</si>
  <si>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</si>
  <si>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</si>
  <si>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</si>
  <si>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</si>
  <si>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</si>
  <si>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</si>
  <si>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</si>
  <si>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</si>
  <si>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</si>
  <si>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</si>
  <si>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</si>
  <si>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</si>
  <si>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</si>
  <si>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</si>
  <si>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</si>
  <si>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</si>
  <si>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</si>
  <si>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</si>
  <si>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</si>
  <si>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</si>
  <si>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</si>
  <si>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</si>
  <si>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</si>
  <si>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</si>
  <si>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</si>
  <si>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</si>
  <si>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</si>
  <si>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</si>
  <si>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</si>
  <si>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</si>
  <si>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</si>
  <si>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</si>
  <si>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</si>
  <si>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</si>
  <si>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</si>
  <si>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</si>
  <si>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</si>
  <si>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</si>
  <si>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</si>
  <si>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</si>
  <si>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</si>
  <si>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</si>
  <si>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</si>
  <si>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</si>
  <si>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</si>
  <si>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</si>
  <si>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</si>
  <si>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</si>
  <si>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</si>
  <si>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</si>
  <si>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</si>
  <si>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</si>
  <si>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</si>
  <si>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</si>
  <si>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</si>
  <si>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</si>
  <si>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</si>
  <si>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</si>
  <si>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</si>
  <si>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</si>
  <si>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</si>
  <si>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</si>
  <si>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</si>
  <si>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</si>
  <si>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</si>
  <si>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</si>
  <si>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</si>
  <si>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</si>
  <si>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</si>
  <si>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</si>
  <si>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</si>
  <si>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</si>
  <si>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</si>
  <si>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</si>
  <si>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</si>
  <si>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</si>
  <si>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</si>
  <si>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</si>
  <si>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</si>
  <si>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</si>
  <si>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</si>
  <si>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</si>
  <si>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</si>
  <si>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</si>
  <si>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</si>
  <si>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</si>
  <si>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</si>
  <si>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</si>
  <si>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</si>
  <si>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</si>
  <si>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</si>
  <si>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</si>
  <si>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</si>
  <si>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</si>
  <si>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</si>
  <si>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</si>
  <si>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</si>
  <si>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</si>
  <si>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</si>
  <si>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</si>
  <si>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</si>
  <si>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</si>
  <si>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</si>
  <si>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</si>
  <si>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</si>
  <si>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</si>
  <si>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</si>
  <si>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</si>
  <si>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</si>
  <si>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</si>
  <si>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</si>
  <si>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</si>
  <si>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</si>
  <si>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</si>
  <si>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</si>
  <si>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</si>
  <si>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</si>
  <si>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</si>
  <si>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</si>
  <si>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</si>
  <si>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</si>
  <si>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</si>
  <si>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</si>
  <si>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</si>
  <si>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</si>
  <si>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</si>
  <si>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</si>
  <si>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</si>
  <si>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</si>
  <si>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</si>
  <si>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</si>
  <si>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</si>
  <si>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</si>
  <si>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</si>
  <si>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</si>
  <si>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</si>
  <si>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</si>
  <si>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</si>
  <si>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</si>
  <si>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</si>
  <si>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</si>
  <si>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</si>
  <si>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</si>
  <si>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</si>
  <si>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</si>
  <si>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</si>
  <si>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</si>
  <si>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</si>
  <si>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</si>
  <si>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</si>
  <si>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</si>
  <si>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</si>
  <si>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</si>
  <si>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</si>
  <si>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</si>
  <si>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</si>
  <si>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</si>
  <si>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</si>
  <si>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</si>
  <si>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</si>
  <si>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</si>
  <si>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</si>
  <si>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</si>
  <si>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</si>
  <si>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</si>
  <si>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</si>
  <si>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</si>
  <si>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</si>
  <si>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</si>
  <si>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</si>
  <si>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</si>
  <si>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</si>
  <si>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</si>
  <si>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</si>
  <si>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</si>
  <si>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</si>
  <si>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</si>
  <si>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</si>
  <si>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</si>
  <si>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</si>
  <si>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</si>
  <si>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</si>
  <si>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</si>
  <si>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</si>
  <si>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</si>
  <si>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</si>
  <si>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</si>
  <si>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</si>
  <si>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</si>
  <si>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</si>
  <si>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</si>
  <si>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</si>
  <si>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</si>
  <si>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</si>
  <si>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</si>
  <si>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</si>
  <si>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</si>
  <si>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</si>
  <si>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</si>
  <si>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</si>
  <si>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</si>
  <si>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</si>
  <si>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</si>
  <si>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</si>
  <si>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</si>
  <si>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</si>
  <si>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</si>
  <si>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</si>
  <si>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</si>
  <si>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</si>
  <si>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</si>
  <si>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</si>
  <si>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</si>
  <si>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</si>
  <si>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</si>
  <si>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</si>
  <si>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</si>
  <si>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</si>
  <si>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</si>
  <si>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</si>
  <si>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</si>
  <si>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</si>
  <si>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</si>
  <si>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</si>
  <si>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</si>
  <si>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</si>
  <si>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</si>
  <si>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</si>
  <si>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</si>
  <si>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</si>
  <si>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</si>
  <si>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</si>
  <si>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</si>
  <si>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</si>
  <si>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</si>
  <si>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</si>
  <si>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</si>
  <si>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</si>
  <si>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</si>
  <si>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</si>
  <si>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</si>
  <si>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</si>
  <si>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</si>
  <si>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</si>
  <si>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</si>
  <si>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</si>
  <si>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</si>
  <si>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</si>
  <si>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</si>
  <si>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</si>
  <si>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</si>
  <si>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</si>
  <si>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</si>
  <si>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</si>
  <si>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</si>
  <si>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</si>
  <si>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</si>
  <si>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</si>
  <si>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</si>
  <si>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</si>
  <si>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</si>
  <si>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</si>
  <si>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</si>
  <si>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</si>
  <si>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</si>
  <si>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</si>
  <si>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</si>
  <si>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</si>
  <si>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</si>
  <si>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</si>
  <si>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</si>
  <si>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</si>
  <si>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</si>
  <si>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</si>
  <si>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</si>
  <si>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</si>
  <si>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</si>
  <si>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</si>
  <si>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</si>
  <si>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</si>
  <si>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</si>
  <si>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</si>
  <si>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</si>
  <si>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</si>
  <si>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</si>
  <si>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</si>
  <si>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</si>
  <si>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</si>
  <si>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</si>
  <si>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</si>
  <si>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</si>
  <si>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</si>
  <si>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</si>
  <si>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</si>
  <si>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</si>
  <si>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</si>
  <si>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</si>
  <si>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</si>
  <si>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</si>
  <si>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</si>
  <si>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</si>
  <si>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</si>
  <si>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</si>
  <si>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</si>
  <si>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</si>
  <si>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</si>
  <si>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</si>
  <si>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</si>
  <si>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</si>
  <si>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</si>
  <si>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</si>
  <si>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</si>
  <si>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</si>
  <si>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</si>
  <si>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</si>
  <si>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</si>
  <si>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</si>
  <si>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</si>
  <si>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</si>
  <si>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</si>
  <si>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</si>
  <si>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</si>
  <si>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</si>
  <si>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</si>
  <si>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</si>
  <si>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</si>
  <si>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</si>
  <si>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</si>
  <si>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</si>
  <si>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</si>
  <si>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</si>
  <si>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</si>
  <si>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</si>
  <si>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</si>
  <si>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</si>
  <si>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</si>
  <si>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</si>
  <si>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</si>
  <si>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</si>
  <si>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</si>
  <si>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</si>
  <si>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</si>
  <si>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</si>
  <si>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</si>
  <si>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</si>
  <si>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</si>
  <si>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</si>
  <si>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</si>
  <si>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</si>
  <si>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</si>
  <si>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</si>
  <si>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</si>
  <si>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</si>
  <si>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</si>
  <si>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</si>
  <si>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</si>
  <si>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</si>
  <si>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</si>
  <si>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</si>
  <si>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</si>
  <si>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</si>
  <si>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</si>
  <si>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</si>
  <si>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</si>
  <si>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</si>
  <si>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</si>
  <si>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</si>
  <si>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</si>
  <si>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</si>
  <si>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</si>
  <si>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</si>
  <si>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</si>
  <si>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</si>
  <si>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</si>
  <si>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</si>
  <si>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</si>
  <si>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</si>
  <si>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</si>
  <si>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</si>
  <si>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</si>
  <si>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</si>
  <si>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</si>
  <si>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</si>
  <si>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</si>
  <si>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</si>
  <si>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</si>
  <si>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</si>
  <si>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</si>
  <si>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</si>
  <si>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</si>
  <si>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</si>
  <si>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</si>
  <si>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</si>
  <si>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</si>
  <si>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</si>
  <si>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</si>
  <si>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</si>
  <si>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</si>
  <si>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</si>
  <si>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</si>
  <si>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</si>
  <si>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</si>
  <si>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</si>
  <si>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</si>
  <si>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</si>
  <si>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</si>
  <si>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</si>
  <si>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</si>
  <si>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</si>
  <si>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</si>
  <si>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</si>
  <si>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</si>
  <si>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</si>
  <si>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</si>
  <si>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</si>
  <si>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</si>
  <si>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</si>
  <si>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</si>
  <si>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</si>
  <si>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</si>
  <si>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</si>
  <si>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</si>
  <si>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</si>
  <si>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</si>
  <si>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</si>
  <si>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</si>
  <si>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</si>
  <si>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</si>
  <si>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</si>
  <si>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</si>
  <si>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</si>
  <si>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</si>
  <si>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</si>
  <si>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</si>
  <si>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</si>
  <si>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</si>
  <si>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</si>
  <si>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</si>
  <si>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</si>
  <si>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</si>
  <si>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</si>
  <si>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</si>
  <si>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</si>
  <si>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</si>
  <si>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</si>
  <si>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</si>
  <si>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</si>
  <si>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</si>
  <si>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</si>
  <si>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</si>
  <si>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</si>
  <si>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</si>
  <si>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</si>
  <si>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</si>
  <si>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</si>
  <si>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</si>
  <si>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</si>
  <si>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</si>
  <si>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</si>
  <si>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</si>
  <si>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</si>
  <si>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</si>
  <si>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</si>
  <si>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</si>
  <si>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</si>
  <si>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</si>
  <si>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</si>
  <si>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</si>
  <si>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</si>
  <si>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</si>
  <si>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</si>
  <si>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</si>
  <si>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</si>
  <si>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</si>
  <si>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</si>
  <si>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</si>
  <si>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</si>
  <si>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</si>
  <si>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</si>
  <si>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</si>
  <si>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</si>
  <si>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</si>
  <si>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</si>
  <si>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</si>
  <si>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</si>
  <si>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</si>
  <si>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</si>
  <si>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</si>
  <si>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</si>
  <si>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</si>
  <si>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</si>
  <si>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</si>
  <si>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</si>
  <si>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</si>
  <si>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</si>
  <si>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</si>
  <si>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</si>
  <si>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</si>
  <si>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</si>
  <si>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</si>
  <si>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</si>
  <si>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</si>
  <si>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</si>
  <si>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</si>
  <si>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</si>
  <si>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</si>
  <si>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</si>
  <si>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</si>
  <si>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</si>
  <si>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</si>
  <si>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</si>
  <si>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</si>
  <si>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</si>
  <si>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</si>
  <si>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</si>
  <si>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</si>
  <si>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</si>
  <si>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</si>
  <si>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</si>
  <si>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</si>
  <si>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</si>
  <si>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</si>
  <si>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</si>
  <si>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</si>
  <si>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</si>
  <si>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</si>
  <si>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</si>
  <si>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</si>
  <si>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</si>
  <si>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</si>
  <si>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</si>
  <si>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</si>
  <si>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</si>
  <si>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</si>
  <si>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</si>
  <si>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</si>
  <si>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</si>
  <si>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</si>
  <si>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</si>
  <si>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</si>
  <si>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</si>
  <si>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</si>
  <si>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</si>
  <si>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</si>
  <si>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</si>
  <si>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</si>
  <si>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</si>
  <si>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</si>
  <si>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</si>
  <si>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</si>
  <si>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</si>
  <si>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</si>
  <si>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</si>
  <si>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</si>
  <si>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</si>
  <si>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</si>
  <si>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</si>
  <si>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</si>
  <si>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</si>
  <si>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</si>
  <si>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</si>
  <si>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</si>
  <si>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</si>
  <si>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</si>
  <si>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</si>
  <si>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</si>
  <si>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</si>
  <si>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</si>
  <si>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</si>
  <si>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</si>
  <si>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</si>
  <si>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</si>
  <si>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</si>
  <si>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</si>
  <si>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</si>
  <si>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</si>
  <si>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</si>
  <si>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</si>
  <si>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</si>
  <si>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</si>
  <si>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</si>
  <si>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</si>
  <si>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</si>
  <si>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</si>
  <si>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</si>
  <si>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</si>
  <si>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</si>
  <si>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</si>
  <si>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</si>
  <si>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</si>
  <si>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</si>
  <si>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</si>
  <si>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</si>
  <si>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</si>
  <si>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</si>
  <si>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</si>
  <si>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</si>
  <si>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</si>
  <si>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</si>
  <si>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</si>
  <si>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</si>
  <si>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</si>
  <si>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</si>
  <si>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</si>
  <si>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</si>
  <si>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</si>
  <si>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</si>
  <si>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</si>
  <si>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</si>
  <si>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</si>
  <si>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</si>
  <si>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</si>
  <si>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</si>
  <si>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</si>
  <si>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</si>
  <si>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</si>
  <si>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</si>
  <si>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</si>
  <si>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</si>
  <si>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</si>
  <si>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</si>
  <si>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</si>
  <si>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</si>
  <si>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</si>
  <si>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</si>
  <si>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</si>
  <si>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</si>
  <si>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</si>
  <si>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</si>
  <si>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</si>
  <si>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</si>
  <si>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</si>
  <si>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</si>
  <si>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</si>
  <si>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</si>
  <si>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</si>
  <si>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</si>
  <si>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</si>
  <si>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</si>
  <si>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</si>
  <si>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</si>
  <si>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</si>
  <si>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</si>
  <si>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</si>
  <si>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</si>
  <si>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</si>
  <si>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</si>
  <si>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</si>
  <si>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</si>
  <si>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</si>
  <si>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</si>
  <si>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</si>
  <si>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</si>
  <si>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</si>
  <si>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</si>
  <si>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</si>
  <si>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</si>
  <si>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</si>
  <si>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</si>
  <si>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</si>
  <si>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</si>
  <si>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</si>
  <si>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</si>
  <si>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</si>
  <si>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</si>
  <si>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</si>
  <si>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</si>
  <si>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</si>
  <si>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</si>
  <si>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</si>
  <si>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</si>
  <si>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</si>
  <si>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</si>
  <si>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</si>
  <si>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</si>
  <si>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</si>
  <si>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</si>
  <si>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</si>
  <si>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</si>
  <si>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</si>
  <si>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</si>
  <si>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</si>
  <si>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</si>
  <si>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</si>
  <si>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</si>
  <si>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</si>
  <si>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</si>
  <si>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</si>
  <si>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</si>
  <si>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</si>
  <si>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</si>
  <si>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</si>
  <si>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</si>
  <si>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</si>
  <si>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</si>
  <si>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</si>
  <si>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</si>
  <si>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</si>
  <si>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</si>
  <si>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</si>
  <si>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</si>
  <si>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</si>
  <si>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</si>
  <si>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</si>
  <si>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</si>
  <si>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</si>
  <si>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</si>
  <si>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</si>
  <si>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</si>
  <si>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</si>
  <si>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</si>
  <si>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</si>
  <si>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</si>
  <si>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</si>
  <si>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</si>
  <si>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</si>
  <si>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</si>
  <si>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</si>
  <si>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</si>
  <si>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</si>
  <si>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</si>
  <si>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</si>
  <si>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</si>
  <si>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</si>
  <si>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</si>
  <si>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</si>
  <si>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</si>
  <si>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</si>
  <si>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</si>
  <si>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</si>
  <si>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</si>
  <si>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</si>
  <si>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</si>
  <si>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</si>
  <si>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</si>
  <si>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</si>
  <si>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</si>
  <si>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</si>
  <si>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</si>
  <si>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</si>
  <si>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</si>
  <si>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</si>
  <si>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</si>
  <si>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</si>
  <si>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</si>
  <si>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</si>
  <si>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</si>
  <si>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</si>
  <si>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</si>
  <si>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</si>
  <si>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</si>
  <si>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</si>
  <si>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</si>
  <si>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</si>
  <si>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</si>
  <si>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</si>
  <si>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</si>
  <si>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</si>
  <si>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</si>
  <si>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</si>
  <si>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</si>
  <si>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</si>
  <si>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</si>
  <si>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</si>
  <si>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</si>
  <si>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</si>
  <si>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</si>
  <si>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</si>
  <si>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</si>
  <si>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</si>
  <si>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</si>
  <si>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</si>
  <si>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</si>
  <si>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</si>
  <si>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</si>
  <si>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</si>
  <si>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</si>
  <si>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</si>
  <si>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</si>
  <si>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</si>
  <si>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</si>
  <si>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</si>
  <si>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</si>
  <si>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</si>
  <si>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</si>
  <si>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</si>
  <si>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</si>
  <si>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</si>
  <si>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</si>
  <si>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</si>
  <si>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</si>
  <si>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</si>
  <si>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</si>
  <si>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</si>
  <si>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</si>
  <si>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</si>
  <si>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</si>
  <si>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</si>
  <si>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</si>
  <si>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</si>
  <si>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</si>
  <si>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</si>
  <si>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</si>
  <si>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</si>
  <si>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</si>
  <si>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</si>
  <si>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</si>
  <si>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</si>
  <si>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</si>
  <si>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</si>
  <si>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</si>
  <si>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</si>
  <si>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</si>
  <si>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</si>
  <si>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</si>
  <si>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</si>
  <si>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</si>
  <si>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</si>
  <si>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</si>
  <si>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</si>
  <si>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</si>
  <si>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</si>
  <si>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</si>
  <si>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</si>
  <si>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</si>
  <si>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</si>
  <si>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</si>
  <si>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</si>
  <si>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</si>
  <si>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</si>
  <si>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</si>
  <si>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</si>
  <si>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</si>
  <si>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</si>
  <si>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</si>
  <si>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</si>
  <si>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</si>
  <si>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</si>
  <si>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</si>
  <si>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</si>
  <si>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</si>
  <si>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</si>
  <si>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</si>
  <si>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</si>
  <si>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</si>
  <si>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</si>
  <si>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</si>
  <si>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</si>
  <si>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</si>
  <si>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</si>
  <si>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</si>
  <si>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</si>
  <si>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</si>
  <si>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</si>
  <si>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</si>
  <si>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</si>
  <si>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</si>
  <si>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</si>
  <si>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</si>
  <si>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</si>
  <si>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</si>
  <si>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</si>
  <si>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</si>
  <si>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</si>
  <si>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</si>
  <si>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</si>
  <si>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</si>
  <si>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</si>
  <si>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</si>
  <si>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</si>
  <si>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</si>
  <si>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</si>
  <si>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</si>
  <si>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</si>
  <si>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</si>
  <si>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</si>
  <si>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</si>
  <si>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</si>
  <si>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</si>
  <si>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</si>
  <si>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</si>
  <si>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</si>
  <si>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</si>
  <si>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</si>
  <si>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</si>
  <si>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</si>
  <si>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</si>
  <si>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</si>
  <si>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</si>
  <si>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</si>
  <si>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</si>
  <si>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</si>
  <si>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</si>
  <si>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</si>
  <si>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</si>
  <si>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</si>
  <si>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</si>
  <si>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</si>
  <si>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</si>
  <si>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</si>
  <si>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</si>
  <si>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</si>
  <si>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</si>
  <si>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</si>
  <si>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</si>
  <si>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</si>
  <si>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</si>
  <si>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</si>
  <si>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</si>
  <si>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</si>
  <si>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</si>
  <si>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</si>
  <si>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</si>
  <si>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</si>
  <si>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</si>
  <si>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</si>
  <si>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</si>
  <si>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</si>
  <si>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</si>
  <si>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</si>
  <si>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</si>
  <si>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</si>
  <si>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</si>
  <si>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</si>
  <si>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</si>
  <si>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</si>
  <si>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</si>
  <si>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</si>
  <si>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</si>
  <si>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</si>
  <si>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</si>
  <si>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</si>
  <si>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</si>
  <si>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</si>
  <si>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</si>
  <si>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</si>
  <si>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</si>
  <si>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</si>
  <si>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</si>
  <si>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</si>
  <si>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</si>
  <si>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</si>
  <si>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</si>
  <si>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</si>
  <si>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</si>
  <si>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</si>
  <si>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</si>
  <si>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</si>
  <si>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</si>
  <si>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</si>
  <si>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</si>
  <si>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</si>
  <si>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</si>
  <si>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</si>
  <si>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</si>
  <si>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</si>
  <si>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</si>
  <si>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</si>
  <si>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</si>
  <si>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</si>
  <si>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</si>
  <si>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</si>
  <si>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</si>
  <si>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</si>
  <si>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</si>
  <si>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</si>
  <si>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</si>
  <si>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</si>
  <si>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</si>
  <si>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</si>
  <si>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</si>
  <si>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</si>
  <si>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</si>
  <si>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</si>
  <si>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</si>
  <si>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</si>
  <si>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</si>
  <si>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</si>
  <si>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</si>
  <si>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</si>
  <si>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</si>
  <si>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</si>
  <si>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</si>
  <si>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</si>
  <si>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</si>
  <si>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</si>
  <si>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</si>
  <si>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</si>
  <si>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</si>
  <si>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</si>
  <si>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</si>
  <si>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</si>
  <si>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</si>
  <si>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</si>
  <si>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</si>
  <si>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</si>
  <si>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</si>
  <si>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</si>
  <si>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</si>
  <si>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</si>
  <si>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</si>
  <si>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</si>
  <si>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</si>
  <si>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</si>
  <si>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</si>
  <si>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</si>
  <si>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</si>
  <si>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</si>
  <si>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</si>
  <si>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</si>
  <si>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</si>
  <si>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</si>
  <si>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</si>
  <si>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</si>
  <si>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</si>
  <si>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</si>
  <si>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</si>
  <si>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</si>
  <si>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</si>
  <si>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</si>
  <si>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</si>
  <si>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</si>
  <si>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</si>
  <si>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</si>
  <si>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</si>
  <si>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</si>
  <si>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</si>
  <si>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</si>
  <si>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</si>
  <si>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</si>
  <si>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</si>
  <si>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</si>
  <si>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</si>
  <si>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</si>
  <si>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</si>
  <si>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</si>
  <si>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</si>
  <si>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</si>
  <si>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</si>
  <si>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</si>
  <si>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</si>
  <si>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</si>
  <si>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</si>
  <si>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</si>
  <si>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</si>
  <si>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</si>
  <si>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</si>
  <si>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</si>
  <si>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</si>
  <si>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</si>
  <si>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</si>
  <si>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</si>
  <si>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</si>
  <si>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</si>
  <si>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</si>
  <si>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</si>
  <si>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</si>
  <si>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</si>
  <si>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</si>
  <si>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</si>
  <si>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</si>
  <si>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</si>
  <si>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</si>
  <si>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</si>
  <si>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</si>
  <si>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</si>
  <si>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</si>
  <si>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</si>
  <si>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</si>
  <si>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</si>
  <si>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</si>
  <si>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</si>
  <si>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</si>
  <si>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</si>
  <si>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</si>
  <si>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</si>
  <si>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</si>
  <si>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</si>
  <si>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</si>
  <si>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</si>
  <si>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</si>
  <si>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</si>
  <si>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</si>
  <si>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</si>
  <si>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</si>
  <si>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</si>
  <si>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</si>
  <si>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</si>
  <si>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</si>
  <si>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</si>
  <si>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</si>
  <si>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</si>
  <si>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</si>
  <si>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</si>
  <si>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</si>
  <si>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</si>
  <si>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</si>
  <si>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</si>
  <si>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</si>
  <si>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</si>
  <si>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</si>
  <si>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</si>
  <si>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</si>
  <si>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</si>
  <si>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</si>
  <si>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</si>
  <si>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</si>
  <si>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</si>
  <si>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</si>
  <si>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</si>
  <si>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</si>
  <si>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</si>
  <si>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</si>
  <si>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</si>
  <si>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</si>
  <si>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</si>
  <si>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</si>
  <si>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</si>
  <si>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</si>
  <si>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</si>
  <si>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</si>
  <si>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</si>
  <si>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</si>
  <si>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</si>
  <si>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</si>
  <si>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</si>
  <si>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</si>
  <si>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</si>
  <si>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</si>
  <si>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</si>
  <si>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</si>
  <si>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</si>
  <si>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</si>
  <si>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</si>
  <si>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</si>
  <si>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</si>
  <si>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</si>
  <si>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</si>
  <si>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</si>
  <si>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</si>
  <si>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</si>
  <si>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</si>
  <si>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</si>
  <si>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</si>
  <si>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</si>
  <si>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</si>
  <si>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</si>
  <si>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</si>
  <si>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</si>
  <si>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</si>
  <si>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</si>
  <si>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</si>
  <si>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</si>
  <si>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</si>
  <si>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</si>
  <si>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</si>
  <si>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</si>
  <si>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</si>
  <si>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</si>
  <si>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</si>
  <si>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</si>
  <si>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</si>
  <si>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</si>
  <si>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</si>
  <si>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</si>
  <si>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</si>
  <si>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</si>
  <si>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</si>
  <si>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</si>
  <si>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</si>
  <si>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</si>
  <si>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</si>
  <si>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</si>
  <si>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</si>
  <si>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</si>
  <si>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</si>
  <si>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</si>
  <si>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</si>
  <si>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</si>
  <si>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</si>
  <si>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</si>
  <si>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</si>
  <si>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</si>
  <si>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</si>
  <si>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</si>
  <si>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</si>
  <si>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</si>
  <si>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</si>
  <si>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</si>
  <si>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</si>
  <si>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</si>
  <si>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</si>
  <si>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</si>
  <si>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</si>
  <si>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</si>
  <si>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</si>
  <si>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</si>
  <si>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</si>
  <si>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</si>
  <si>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</si>
  <si>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</si>
  <si>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</si>
  <si>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</si>
  <si>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</si>
  <si>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</si>
  <si>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</si>
  <si>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</si>
  <si>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</si>
  <si>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</si>
  <si>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</si>
  <si>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</si>
  <si>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</si>
  <si>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</si>
  <si>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</si>
  <si>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</si>
  <si>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</si>
  <si>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</si>
  <si>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</si>
  <si>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</si>
  <si>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</si>
  <si>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</si>
  <si>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</si>
  <si>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</si>
  <si>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</si>
  <si>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</si>
  <si>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</si>
  <si>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</si>
  <si>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</si>
  <si>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</si>
  <si>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</si>
  <si>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</si>
  <si>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</si>
  <si>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</si>
  <si>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</si>
  <si>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</si>
  <si>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</si>
  <si>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</si>
  <si>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</si>
  <si>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</si>
  <si>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</si>
  <si>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</si>
  <si>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</si>
  <si>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</si>
  <si>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</si>
  <si>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</si>
  <si>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</si>
  <si>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</si>
  <si>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</si>
  <si>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</si>
  <si>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</si>
  <si>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</si>
  <si>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</si>
  <si>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</si>
  <si>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</si>
  <si>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</si>
  <si>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</si>
  <si>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</si>
  <si>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</si>
  <si>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</si>
  <si>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</si>
  <si>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</si>
  <si>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</si>
  <si>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</si>
  <si>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</si>
  <si>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</si>
  <si>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</si>
  <si>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</si>
  <si>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</si>
  <si>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</si>
  <si>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</si>
  <si>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</si>
  <si>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</si>
  <si>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</si>
  <si>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</si>
  <si>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</si>
  <si>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</si>
  <si>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</si>
  <si>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</si>
  <si>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</si>
  <si>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</si>
  <si>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</si>
  <si>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</si>
  <si>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</si>
  <si>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</si>
  <si>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</si>
  <si>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</si>
  <si>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</si>
  <si>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</si>
  <si>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</si>
  <si>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</si>
  <si>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</si>
  <si>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</si>
  <si>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</si>
  <si>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</si>
  <si>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</si>
  <si>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</si>
  <si>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</si>
  <si>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</si>
  <si>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</si>
  <si>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</si>
  <si>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</si>
  <si>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</si>
  <si>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</si>
  <si>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</si>
  <si>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</si>
  <si>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</si>
  <si>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</si>
  <si>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</si>
  <si>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</si>
  <si>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</si>
  <si>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</si>
  <si>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</si>
  <si>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</si>
  <si>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</si>
  <si>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</si>
  <si>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</si>
  <si>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</si>
  <si>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</si>
  <si>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</si>
  <si>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</si>
  <si>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</si>
  <si>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</si>
  <si>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</si>
  <si>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</si>
  <si>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</si>
  <si>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</si>
  <si>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</si>
  <si>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</si>
  <si>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</si>
  <si>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</si>
  <si>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</si>
  <si>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</si>
  <si>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</si>
  <si>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</si>
  <si>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</si>
  <si>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</si>
  <si>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</si>
  <si>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</si>
  <si>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</si>
  <si>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</si>
  <si>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</si>
  <si>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</si>
  <si>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</si>
  <si>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</si>
  <si>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</si>
  <si>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</si>
  <si>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</si>
  <si>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</si>
  <si>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</si>
  <si>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</si>
  <si>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</si>
  <si>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</si>
  <si>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</si>
  <si>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</si>
  <si>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</si>
  <si>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</si>
  <si>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</si>
  <si>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</si>
  <si>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</si>
  <si>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</si>
  <si>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</si>
  <si>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</si>
  <si>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</si>
  <si>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</si>
  <si>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</si>
  <si>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</si>
  <si>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</si>
  <si>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</si>
  <si>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</si>
  <si>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</si>
  <si>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</si>
  <si>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</si>
  <si>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</si>
  <si>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</si>
  <si>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</si>
  <si>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</si>
  <si>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</si>
  <si>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</si>
  <si>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</si>
  <si>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</si>
  <si>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</si>
  <si>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</si>
  <si>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</si>
  <si>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</si>
  <si>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</si>
  <si>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</si>
  <si>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</si>
  <si>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</si>
  <si>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</si>
  <si>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</si>
  <si>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</si>
  <si>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</si>
  <si>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</si>
  <si>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</si>
  <si>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</si>
  <si>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</si>
  <si>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</si>
  <si>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</si>
  <si>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</si>
  <si>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</si>
  <si>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</si>
  <si>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</si>
  <si>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</si>
  <si>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</si>
  <si>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</si>
  <si>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</si>
  <si>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</si>
  <si>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</si>
  <si>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</si>
  <si>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</si>
  <si>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</si>
  <si>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</si>
  <si>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</si>
  <si>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</si>
  <si>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</si>
  <si>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</si>
  <si>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</si>
  <si>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</si>
  <si>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</si>
  <si>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</si>
  <si>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</si>
  <si>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</si>
  <si>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</si>
  <si>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</si>
  <si>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</si>
  <si>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</si>
  <si>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</si>
  <si>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</si>
  <si>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</si>
  <si>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</si>
  <si>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</si>
  <si>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</si>
  <si>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</si>
  <si>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</si>
  <si>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</si>
  <si>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</si>
  <si>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</si>
  <si>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</si>
  <si>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</si>
  <si>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</si>
  <si>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</si>
  <si>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</si>
  <si>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</si>
  <si>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</si>
  <si>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</si>
  <si>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</si>
  <si>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</si>
  <si>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</si>
  <si>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</si>
  <si>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</si>
  <si>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</si>
  <si>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</si>
  <si>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</si>
  <si>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</si>
  <si>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</si>
  <si>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</si>
  <si>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</si>
  <si>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</si>
  <si>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</si>
  <si>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</si>
  <si>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</si>
  <si>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</si>
  <si>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</si>
  <si>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</si>
  <si>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</si>
  <si>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</si>
  <si>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</si>
  <si>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</si>
  <si>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</si>
  <si>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</si>
  <si>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</si>
  <si>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</si>
  <si>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</si>
  <si>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</si>
  <si>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</si>
  <si>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</si>
  <si>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</si>
  <si>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</si>
  <si>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</si>
  <si>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</si>
  <si>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</si>
  <si>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</si>
  <si>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</si>
  <si>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</si>
  <si>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</si>
  <si>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</si>
  <si>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</si>
  <si>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</si>
  <si>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</si>
  <si>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</si>
  <si>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</si>
  <si>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</si>
  <si>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</si>
  <si>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</si>
  <si>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</si>
  <si>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</si>
  <si>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</si>
  <si>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</si>
  <si>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</si>
  <si>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</si>
  <si>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</si>
  <si>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</si>
  <si>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</si>
  <si>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</si>
  <si>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</si>
  <si>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</si>
  <si>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</si>
  <si>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</si>
  <si>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</si>
  <si>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</si>
  <si>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</si>
  <si>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</si>
  <si>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</si>
  <si>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</si>
  <si>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</si>
  <si>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</si>
  <si>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</si>
  <si>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</si>
  <si>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</si>
  <si>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</si>
  <si>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</si>
  <si>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</si>
  <si>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</si>
  <si>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</si>
  <si>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</si>
  <si>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</si>
  <si>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</si>
  <si>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</si>
  <si>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</si>
  <si>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</si>
  <si>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</si>
  <si>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</si>
  <si>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</si>
  <si>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</si>
  <si>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</si>
  <si>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</si>
  <si>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</si>
  <si>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</si>
  <si>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</si>
  <si>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</si>
  <si>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</si>
  <si>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</si>
  <si>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</si>
  <si>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</si>
  <si>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</si>
  <si>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</si>
  <si>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</si>
  <si>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</si>
  <si>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</si>
  <si>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</si>
  <si>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</si>
  <si>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</si>
  <si>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</si>
  <si>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</si>
  <si>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</si>
  <si>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</si>
  <si>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</si>
  <si>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</si>
  <si>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</si>
  <si>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</si>
  <si>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</si>
  <si>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</si>
  <si>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</si>
  <si>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</si>
  <si>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</si>
  <si>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</si>
  <si>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</si>
  <si>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</si>
  <si>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</si>
  <si>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</si>
  <si>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</si>
  <si>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</si>
  <si>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</si>
  <si>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</si>
  <si>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</si>
  <si>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</si>
  <si>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</si>
  <si>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</si>
  <si>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</si>
  <si>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</si>
  <si>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</si>
  <si>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</si>
  <si>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</si>
  <si>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</si>
  <si>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</si>
  <si>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</si>
  <si>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</si>
  <si>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</si>
  <si>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</si>
  <si>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</si>
  <si>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</si>
  <si>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</si>
  <si>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</si>
  <si>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</si>
  <si>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</si>
  <si>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</si>
  <si>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</si>
  <si>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</si>
  <si>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</si>
  <si>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</si>
  <si>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</si>
  <si>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</si>
  <si>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</si>
  <si>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</si>
  <si>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</si>
  <si>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</si>
  <si>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</si>
  <si>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</si>
  <si>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</si>
  <si>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</si>
  <si>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</si>
  <si>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</si>
  <si>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</si>
  <si>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</si>
  <si>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</si>
  <si>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</si>
  <si>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</si>
  <si>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</si>
  <si>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</si>
  <si>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</si>
  <si>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</si>
  <si>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</si>
  <si>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</si>
  <si>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</si>
  <si>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</si>
  <si>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</si>
  <si>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</si>
  <si>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</si>
  <si>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</si>
  <si>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</si>
  <si>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</si>
  <si>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</si>
  <si>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</si>
  <si>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</si>
  <si>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</si>
  <si>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</si>
  <si>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</si>
  <si>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</si>
  <si>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</si>
  <si>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</si>
  <si>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</si>
  <si>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</si>
  <si>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</si>
  <si>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</si>
  <si>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</si>
  <si>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</si>
  <si>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</si>
  <si>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</si>
  <si>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</si>
  <si>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</si>
  <si>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</si>
  <si>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</si>
  <si>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</si>
  <si>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</si>
  <si>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</si>
  <si>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</si>
  <si>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</si>
  <si>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</si>
  <si>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</si>
  <si>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</si>
  <si>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</si>
  <si>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</si>
  <si>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</si>
  <si>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</si>
  <si>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</si>
  <si>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</si>
  <si>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</si>
  <si>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</si>
  <si>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</si>
  <si>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</si>
  <si>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</si>
  <si>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</si>
  <si>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</si>
  <si>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</si>
  <si>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</si>
  <si>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</si>
  <si>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</si>
  <si>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</si>
  <si>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</si>
  <si>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</si>
  <si>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</si>
  <si>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</si>
  <si>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</si>
  <si>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</si>
  <si>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</si>
  <si>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</si>
  <si>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</si>
  <si>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</si>
  <si>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</si>
  <si>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</si>
  <si>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</si>
  <si>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</si>
  <si>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</si>
  <si>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</si>
  <si>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</si>
  <si>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</si>
  <si>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</si>
  <si>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</si>
  <si>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</si>
  <si>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</si>
  <si>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</si>
  <si>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</si>
  <si>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</si>
  <si>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</si>
  <si>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</si>
  <si>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</si>
  <si>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</si>
  <si>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</si>
  <si>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</si>
  <si>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</si>
  <si>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</si>
  <si>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</si>
  <si>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</si>
  <si>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</si>
  <si>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</si>
  <si>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</si>
  <si>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</si>
  <si>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</si>
  <si>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</si>
  <si>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</si>
  <si>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</si>
  <si>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</si>
  <si>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</si>
  <si>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</si>
  <si>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</si>
  <si>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</si>
  <si>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</si>
  <si>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</si>
  <si>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</si>
  <si>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</si>
  <si>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</si>
  <si>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</si>
  <si>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</si>
  <si>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</si>
  <si>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</si>
  <si>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</si>
  <si>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</si>
  <si>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</si>
  <si>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</si>
  <si>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</si>
  <si>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</si>
  <si>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</si>
  <si>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</si>
  <si>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</si>
  <si>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</si>
  <si>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</si>
  <si>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</si>
  <si>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</si>
  <si>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</si>
  <si>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</si>
  <si>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</si>
  <si>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</si>
  <si>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</si>
  <si>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</si>
  <si>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</si>
  <si>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</si>
  <si>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</si>
  <si>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</si>
  <si>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</si>
  <si>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</si>
  <si>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</si>
  <si>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</si>
  <si>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</si>
  <si>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</si>
  <si>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</si>
  <si>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</si>
  <si>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</si>
  <si>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</si>
  <si>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</si>
  <si>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</si>
  <si>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</si>
  <si>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</si>
  <si>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</si>
  <si>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</si>
  <si>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</si>
  <si>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</si>
  <si>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</si>
  <si>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</si>
  <si>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</si>
  <si>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</si>
  <si>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</si>
  <si>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</si>
  <si>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</si>
  <si>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</si>
  <si>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</si>
  <si>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</si>
  <si>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</si>
  <si>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</si>
  <si>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</si>
  <si>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</si>
  <si>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</si>
  <si>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</si>
  <si>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</si>
  <si>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</si>
  <si>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</si>
  <si>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</si>
  <si>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</si>
  <si>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</si>
  <si>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</si>
  <si>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</si>
  <si>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</si>
  <si>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</si>
  <si>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</si>
  <si>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</si>
  <si>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</si>
  <si>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</si>
  <si>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</si>
  <si>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</si>
  <si>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</si>
  <si>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</si>
  <si>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</si>
  <si>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</si>
  <si>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</si>
  <si>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</si>
  <si>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</si>
  <si>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</si>
  <si>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</si>
  <si>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</si>
  <si>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</si>
  <si>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</si>
  <si>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</si>
  <si>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</si>
  <si>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</si>
  <si>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</si>
  <si>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</si>
  <si>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</si>
  <si>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</si>
  <si>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</si>
  <si>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</si>
  <si>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</si>
  <si>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</si>
  <si>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</si>
  <si>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</si>
  <si>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</si>
  <si>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</si>
  <si>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</si>
  <si>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</si>
  <si>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</si>
  <si>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</si>
  <si>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</si>
  <si>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</si>
  <si>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</si>
  <si>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</si>
  <si>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</si>
  <si>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</si>
  <si>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</si>
  <si>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</si>
  <si>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</si>
  <si>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</si>
  <si>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</si>
  <si>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</si>
  <si>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</si>
  <si>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</si>
  <si>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</si>
  <si>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</si>
  <si>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</si>
  <si>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</si>
  <si>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</si>
  <si>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</si>
  <si>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</si>
  <si>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</si>
  <si>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</si>
  <si>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</si>
  <si>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</si>
  <si>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</si>
  <si>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</si>
  <si>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</si>
  <si>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</si>
  <si>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</si>
  <si>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</si>
  <si>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</si>
  <si>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</si>
  <si>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</si>
  <si>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</si>
  <si>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</si>
  <si>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</si>
  <si>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</si>
  <si>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</si>
  <si>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</si>
  <si>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</si>
  <si>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</si>
  <si>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</si>
  <si>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</si>
  <si>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</si>
  <si>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</si>
  <si>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</si>
  <si>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</si>
  <si>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</si>
  <si>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</si>
  <si>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</si>
  <si>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</si>
  <si>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</si>
  <si>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</si>
  <si>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</si>
  <si>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</si>
  <si>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</si>
  <si>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</si>
  <si>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</si>
  <si>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</si>
  <si>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</si>
  <si>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</si>
  <si>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</si>
  <si>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</si>
  <si>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</si>
  <si>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</si>
  <si>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</si>
  <si>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</si>
  <si>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</si>
  <si>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</si>
  <si>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</si>
  <si>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</si>
  <si>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</si>
  <si>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</si>
  <si>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</si>
  <si>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</si>
  <si>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</si>
  <si>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</si>
  <si>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</si>
  <si>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</si>
  <si>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</si>
  <si>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</si>
  <si>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</si>
  <si>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</si>
  <si>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</si>
  <si>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</si>
  <si>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</si>
  <si>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</si>
  <si>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</si>
  <si>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</si>
  <si>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</si>
  <si>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</si>
  <si>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</si>
  <si>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</si>
  <si>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</si>
  <si>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</si>
  <si>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</si>
  <si>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</si>
  <si>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</si>
  <si>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</si>
  <si>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</si>
  <si>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</si>
  <si>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</si>
  <si>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</si>
  <si>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</si>
  <si>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</si>
  <si>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</si>
  <si>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</si>
  <si>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</si>
  <si>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</si>
  <si>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</si>
  <si>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</si>
  <si>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</si>
  <si>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</si>
  <si>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</si>
  <si>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</si>
  <si>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</si>
  <si>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</si>
  <si>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</si>
  <si>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</si>
  <si>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</si>
  <si>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</si>
  <si>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</si>
  <si>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</si>
  <si>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</si>
  <si>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</si>
  <si>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</si>
  <si>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</si>
  <si>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</si>
  <si>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</si>
  <si>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</si>
  <si>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</si>
  <si>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</si>
  <si>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</si>
  <si>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</si>
  <si>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</si>
  <si>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</si>
  <si>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</si>
  <si>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</si>
  <si>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</si>
  <si>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</si>
  <si>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</si>
  <si>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</si>
  <si>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</si>
  <si>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</si>
  <si>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</si>
  <si>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</si>
  <si>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</si>
  <si>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</si>
  <si>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</si>
  <si>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</si>
  <si>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</si>
  <si>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</si>
  <si>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</si>
  <si>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</si>
  <si>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</si>
  <si>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</si>
  <si>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</si>
  <si>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</si>
  <si>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</si>
  <si>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</si>
  <si>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</si>
  <si>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</si>
  <si>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</si>
  <si>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</si>
  <si>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</si>
  <si>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</si>
  <si>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</si>
  <si>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</si>
  <si>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</si>
  <si>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</si>
  <si>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</si>
  <si>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</si>
  <si>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</si>
  <si>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</si>
  <si>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</si>
  <si>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</si>
  <si>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</si>
  <si>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</si>
  <si>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</si>
  <si>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</si>
  <si>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</si>
  <si>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</si>
  <si>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</si>
  <si>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</si>
  <si>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</si>
  <si>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</si>
  <si>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</si>
  <si>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</si>
  <si>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</si>
  <si>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</si>
  <si>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</si>
  <si>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</si>
  <si>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</si>
  <si>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</si>
  <si>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</si>
  <si>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</si>
  <si>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</si>
  <si>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</si>
  <si>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</si>
  <si>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</si>
  <si>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</si>
  <si>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</si>
  <si>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</si>
  <si>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</si>
  <si>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</si>
  <si>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</si>
  <si>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</si>
  <si>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</si>
  <si>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</si>
  <si>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</si>
  <si>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</si>
  <si>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</si>
  <si>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</si>
  <si>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</si>
  <si>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</si>
  <si>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</si>
  <si>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</si>
  <si>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</si>
  <si>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</si>
  <si>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</si>
  <si>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</si>
  <si>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</si>
  <si>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</si>
  <si>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</si>
  <si>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</si>
  <si>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</si>
  <si>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</si>
  <si>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</si>
  <si>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</si>
  <si>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</si>
  <si>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</si>
  <si>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</si>
  <si>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</si>
  <si>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</si>
  <si>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</si>
  <si>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</si>
  <si>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</si>
  <si>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</si>
  <si>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</si>
  <si>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</si>
  <si>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</si>
  <si>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</si>
  <si>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</si>
  <si>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</si>
  <si>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</si>
  <si>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</si>
  <si>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</si>
  <si>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</si>
  <si>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</si>
  <si>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</si>
  <si>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</si>
  <si>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</si>
  <si>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</si>
  <si>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</si>
  <si>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</si>
  <si>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</si>
  <si>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</si>
  <si>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</si>
  <si>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</si>
  <si>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</si>
  <si>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</si>
  <si>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</si>
  <si>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</si>
  <si>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</si>
  <si>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</si>
  <si>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</si>
  <si>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</si>
  <si>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</si>
  <si>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</si>
  <si>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</si>
  <si>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</si>
  <si>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</si>
  <si>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</si>
  <si>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</si>
  <si>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</si>
  <si>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</si>
  <si>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</si>
  <si>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</si>
  <si>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</si>
  <si>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</si>
  <si>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</si>
  <si>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</si>
  <si>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</si>
  <si>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</si>
  <si>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</si>
  <si>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</si>
  <si>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</si>
  <si>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</si>
  <si>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</si>
  <si>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</si>
  <si>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</si>
  <si>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</si>
  <si>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</si>
  <si>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</si>
  <si>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</si>
  <si>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</si>
  <si>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</si>
  <si>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</si>
  <si>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</si>
  <si>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</si>
  <si>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</si>
  <si>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</si>
  <si>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</si>
  <si>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</si>
  <si>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</si>
  <si>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</si>
  <si>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</si>
  <si>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</si>
  <si>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</si>
  <si>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</si>
  <si>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</si>
  <si>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</si>
  <si>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</si>
  <si>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</si>
  <si>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</si>
  <si>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</si>
  <si>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</si>
  <si>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</si>
  <si>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</si>
  <si>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</si>
  <si>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</si>
  <si>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</si>
  <si>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</si>
  <si>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</si>
  <si>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</si>
  <si>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</si>
  <si>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</si>
  <si>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</si>
  <si>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</si>
  <si>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</si>
  <si>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</si>
  <si>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</si>
  <si>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</si>
  <si>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</si>
  <si>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</si>
  <si>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</si>
  <si>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</si>
  <si>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</si>
  <si>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</si>
  <si>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</si>
  <si>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</si>
  <si>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</si>
  <si>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</si>
  <si>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</si>
  <si>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</si>
  <si>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</si>
  <si>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</si>
  <si>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</si>
  <si>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</si>
  <si>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</si>
  <si>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</si>
  <si>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</si>
  <si>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</si>
  <si>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</si>
  <si>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</si>
  <si>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</si>
  <si>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</si>
  <si>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</si>
  <si>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</si>
  <si>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</si>
  <si>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</si>
  <si>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</si>
  <si>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</si>
  <si>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</si>
  <si>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</si>
  <si>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</si>
  <si>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</si>
  <si>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</si>
  <si>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</si>
  <si>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</si>
  <si>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</si>
  <si>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</si>
  <si>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</si>
  <si>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</si>
  <si>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</si>
  <si>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</si>
  <si>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</si>
  <si>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</si>
  <si>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</si>
  <si>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</si>
  <si>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</si>
  <si>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</si>
  <si>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</si>
  <si>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</si>
  <si>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</si>
  <si>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</si>
  <si>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</si>
  <si>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</si>
  <si>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</si>
  <si>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</si>
  <si>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</si>
  <si>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</si>
  <si>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</si>
  <si>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</si>
  <si>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</si>
  <si>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</si>
  <si>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</si>
  <si>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</si>
  <si>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</si>
  <si>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</si>
  <si>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</si>
  <si>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</si>
  <si>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</si>
  <si>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</si>
  <si>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</si>
  <si>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</si>
  <si>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</si>
  <si>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</si>
  <si>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</si>
  <si>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</si>
  <si>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</si>
  <si>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</si>
  <si>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</si>
  <si>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</si>
  <si>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</si>
  <si>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</si>
  <si>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</si>
  <si>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</si>
  <si>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</si>
  <si>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</si>
  <si>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</si>
  <si>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</si>
  <si>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</si>
  <si>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</si>
  <si>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</si>
  <si>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</si>
  <si>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</si>
  <si>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</si>
  <si>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</si>
  <si>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</si>
  <si>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</si>
  <si>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</si>
  <si>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</si>
  <si>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</si>
  <si>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</si>
  <si>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</si>
  <si>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</si>
  <si>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</si>
  <si>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</si>
  <si>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</si>
  <si>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</si>
  <si>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</si>
  <si>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</si>
  <si>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</si>
  <si>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</si>
  <si>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</si>
  <si>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</si>
  <si>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</si>
  <si>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</si>
  <si>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</si>
  <si>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</si>
  <si>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</si>
  <si>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</si>
  <si>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</si>
  <si>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</si>
  <si>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</si>
  <si>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</si>
  <si>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</si>
  <si>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</si>
  <si>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</si>
  <si>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</si>
  <si>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</si>
  <si>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</si>
  <si>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</si>
  <si>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</si>
  <si>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</si>
  <si>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</si>
  <si>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</si>
  <si>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</si>
  <si>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</si>
  <si>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</si>
  <si>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</si>
  <si>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</si>
  <si>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</si>
  <si>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</si>
  <si>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</si>
  <si>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</si>
  <si>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</si>
  <si>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</si>
  <si>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</si>
  <si>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</si>
  <si>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</si>
  <si>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</si>
  <si>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</si>
  <si>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</si>
  <si>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</si>
  <si>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</si>
  <si>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</si>
  <si>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</si>
  <si>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</si>
  <si>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</si>
  <si>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</si>
  <si>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</si>
  <si>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</si>
  <si>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</si>
  <si>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</si>
  <si>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</si>
  <si>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</si>
  <si>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</si>
  <si>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</si>
  <si>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</si>
  <si>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</si>
  <si>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</si>
  <si>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</si>
  <si>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</si>
  <si>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</si>
  <si>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</si>
  <si>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</si>
  <si>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</si>
  <si>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</si>
  <si>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</si>
  <si>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</si>
  <si>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</si>
  <si>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</si>
  <si>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</si>
  <si>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</si>
  <si>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</si>
  <si>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</si>
  <si>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</si>
  <si>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</si>
  <si>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</si>
  <si>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</si>
  <si>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</si>
  <si>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</si>
  <si>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</si>
  <si>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</si>
  <si>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</si>
  <si>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</si>
  <si>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</si>
  <si>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</si>
  <si>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</si>
  <si>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</si>
  <si>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</si>
  <si>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</si>
  <si>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</si>
  <si>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</si>
  <si>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</si>
  <si>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</si>
  <si>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</si>
  <si>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</si>
  <si>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</si>
  <si>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</si>
  <si>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</si>
  <si>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</si>
  <si>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</si>
  <si>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</si>
  <si>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</si>
  <si>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</si>
  <si>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</si>
  <si>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</si>
  <si>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</si>
  <si>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</si>
  <si>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</si>
  <si>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</si>
  <si>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</si>
  <si>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</si>
  <si>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</si>
  <si>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</si>
  <si>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</si>
  <si>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</si>
  <si>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</si>
  <si>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</si>
  <si>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</si>
  <si>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</si>
  <si>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</si>
  <si>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</si>
  <si>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</si>
  <si>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</si>
  <si>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</si>
  <si>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</si>
  <si>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</si>
  <si>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</si>
  <si>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</si>
  <si>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</si>
  <si>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</si>
  <si>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</si>
  <si>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</si>
  <si>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</si>
  <si>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</si>
  <si>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</si>
  <si>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</si>
  <si>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</si>
  <si>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</si>
  <si>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</si>
  <si>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</si>
  <si>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</si>
  <si>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</si>
  <si>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</si>
  <si>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</si>
  <si>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</si>
  <si>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</si>
  <si>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</si>
  <si>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</si>
  <si>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</si>
  <si>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</si>
  <si>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</si>
  <si>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</si>
  <si>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</si>
  <si>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</si>
  <si>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</si>
  <si>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</si>
  <si>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</si>
  <si>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</si>
  <si>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</si>
  <si>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</si>
  <si>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</si>
  <si>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</si>
  <si>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</si>
  <si>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</si>
  <si>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</si>
  <si>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</si>
  <si>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</si>
  <si>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</si>
  <si>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</si>
  <si>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</si>
  <si>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</si>
  <si>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</si>
  <si>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</si>
  <si>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</si>
  <si>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</si>
  <si>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</si>
  <si>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</si>
  <si>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</si>
  <si>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</si>
  <si>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</si>
  <si>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</si>
  <si>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</si>
  <si>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</si>
  <si>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</si>
  <si>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</si>
  <si>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</si>
  <si>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</si>
  <si>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</si>
  <si>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</si>
  <si>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</si>
  <si>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</si>
  <si>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</si>
  <si>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</si>
  <si>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</si>
  <si>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</si>
  <si>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</si>
  <si>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</si>
  <si>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</si>
  <si>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</si>
  <si>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</si>
  <si>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</si>
  <si>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</si>
  <si>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</si>
  <si>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</si>
  <si>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</si>
  <si>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</si>
  <si>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</si>
  <si>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</si>
  <si>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</si>
  <si>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</si>
  <si>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</si>
  <si>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</si>
  <si>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</si>
  <si>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</si>
  <si>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</si>
  <si>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</si>
  <si>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</si>
  <si>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</si>
  <si>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</si>
  <si>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</si>
  <si>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</si>
  <si>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</si>
  <si>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</si>
  <si>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</si>
  <si>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</si>
  <si>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</si>
  <si>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</si>
  <si>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</si>
  <si>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</si>
  <si>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</si>
  <si>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</si>
  <si>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</si>
  <si>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</si>
  <si>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</si>
  <si>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</si>
  <si>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</si>
  <si>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</si>
  <si>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</si>
  <si>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</si>
  <si>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</si>
  <si>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</si>
  <si>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</si>
  <si>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</si>
  <si>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</si>
  <si>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</si>
  <si>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</si>
  <si>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</si>
  <si>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</si>
  <si>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</si>
  <si>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</si>
  <si>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</si>
  <si>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</si>
  <si>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</si>
  <si>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</si>
  <si>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</si>
  <si>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</si>
  <si>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</si>
  <si>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</si>
  <si>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</si>
  <si>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</si>
  <si>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</si>
  <si>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</si>
  <si>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</si>
  <si>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</si>
  <si>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</si>
  <si>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</si>
  <si>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</si>
  <si>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</si>
  <si>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</si>
  <si>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</si>
  <si>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</si>
  <si>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</si>
  <si>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</si>
  <si>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</si>
  <si>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</si>
  <si>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</si>
  <si>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</si>
  <si>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</si>
  <si>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</si>
  <si>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</si>
  <si>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</si>
  <si>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</si>
  <si>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</si>
  <si>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</si>
  <si>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</si>
  <si>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</si>
  <si>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</si>
  <si>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</si>
  <si>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</si>
  <si>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</si>
  <si>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</si>
  <si>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</si>
  <si>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</si>
  <si>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</si>
  <si>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</si>
  <si>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</si>
  <si>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</si>
  <si>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</si>
  <si>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</si>
  <si>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</si>
  <si>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</si>
  <si>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</si>
  <si>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</si>
  <si>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</si>
  <si>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</si>
  <si>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</si>
  <si>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</si>
  <si>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</si>
  <si>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</si>
  <si>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</si>
  <si>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</si>
  <si>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</si>
  <si>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</si>
  <si>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</si>
  <si>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</si>
  <si>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</si>
  <si>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</si>
  <si>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</si>
  <si>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</si>
  <si>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</si>
  <si>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</si>
  <si>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</si>
  <si>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</si>
  <si>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</si>
  <si>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</si>
  <si>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</si>
  <si>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</si>
  <si>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</si>
  <si>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</si>
  <si>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</si>
  <si>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</si>
  <si>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</si>
  <si>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</si>
  <si>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</si>
  <si>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</si>
  <si>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</si>
  <si>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</si>
  <si>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</si>
  <si>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</si>
  <si>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</si>
  <si>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</si>
  <si>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</si>
  <si>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</si>
  <si>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</si>
  <si>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</si>
  <si>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</si>
  <si>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</si>
  <si>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</si>
  <si>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</si>
  <si>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</si>
  <si>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</si>
  <si>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</si>
  <si>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</si>
  <si>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</si>
  <si>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</si>
  <si>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</si>
  <si>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</si>
  <si>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</si>
  <si>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</si>
  <si>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</si>
  <si>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</si>
  <si>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</si>
  <si>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</si>
  <si>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</si>
  <si>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</si>
  <si>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</si>
  <si>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</si>
  <si>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</si>
  <si>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</si>
  <si>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</si>
  <si>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</si>
  <si>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</si>
  <si>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</si>
  <si>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</si>
  <si>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</si>
  <si>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</si>
  <si>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</si>
  <si>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</si>
  <si>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</si>
  <si>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</si>
  <si>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</si>
  <si>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</si>
  <si>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</si>
  <si>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</si>
  <si>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</si>
  <si>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</si>
  <si>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</si>
  <si>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</si>
  <si>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</si>
  <si>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</si>
  <si>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</si>
  <si>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</si>
  <si>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</si>
  <si>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</si>
  <si>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</si>
  <si>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</si>
  <si>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</si>
  <si>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</si>
  <si>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</si>
  <si>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</si>
  <si>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</si>
  <si>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</si>
  <si>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</si>
  <si>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</si>
  <si>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</si>
  <si>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</si>
  <si>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</si>
  <si>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</si>
  <si>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</si>
  <si>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</si>
  <si>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</si>
  <si>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</si>
  <si>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</si>
  <si>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</si>
  <si>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</si>
  <si>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</si>
  <si>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</si>
  <si>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</si>
  <si>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</si>
  <si>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</si>
  <si>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</si>
  <si>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</si>
  <si>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</si>
  <si>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</si>
  <si>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</si>
  <si>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</si>
  <si>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</si>
  <si>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</si>
  <si>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</si>
  <si>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</si>
  <si>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</si>
  <si>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</si>
  <si>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</si>
  <si>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</si>
  <si>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</si>
  <si>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</si>
  <si>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</si>
  <si>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</si>
  <si>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</si>
  <si>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</si>
  <si>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</si>
  <si>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</si>
  <si>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</si>
  <si>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</si>
  <si>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</si>
  <si>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</si>
  <si>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</si>
  <si>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</si>
  <si>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</si>
  <si>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</si>
  <si>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</si>
  <si>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</si>
  <si>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</si>
  <si>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</si>
  <si>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</si>
  <si>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</si>
  <si>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</si>
  <si>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</si>
  <si>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</si>
  <si>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</si>
  <si>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</si>
  <si>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</si>
  <si>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</si>
  <si>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</si>
  <si>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</si>
  <si>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</si>
  <si>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</si>
  <si>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</si>
  <si>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</si>
  <si>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</si>
  <si>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</si>
  <si>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</si>
  <si>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</si>
  <si>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</si>
  <si>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</si>
  <si>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</si>
  <si>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</si>
  <si>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</si>
  <si>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</si>
  <si>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</si>
  <si>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</si>
  <si>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</si>
  <si>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</si>
  <si>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</si>
  <si>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</si>
  <si>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</si>
  <si>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</si>
  <si>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</si>
  <si>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</si>
  <si>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</si>
  <si>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</si>
  <si>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</si>
  <si>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</si>
  <si>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</si>
  <si>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</si>
  <si>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</si>
  <si>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</si>
  <si>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</si>
  <si>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</si>
  <si>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</si>
  <si>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</si>
  <si>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</si>
  <si>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</si>
  <si>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</si>
  <si>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</si>
  <si>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</si>
  <si>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</si>
  <si>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</si>
  <si>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</si>
  <si>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</si>
  <si>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</si>
  <si>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</si>
  <si>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</si>
  <si>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</si>
  <si>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</si>
  <si>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</si>
  <si>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</si>
  <si>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</si>
  <si>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</si>
  <si>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</si>
  <si>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</si>
  <si>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</si>
  <si>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</si>
  <si>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</si>
  <si>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</si>
  <si>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</si>
  <si>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</si>
  <si>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</si>
  <si>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</si>
  <si>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</si>
  <si>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</si>
  <si>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</si>
  <si>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</si>
  <si>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</si>
  <si>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</si>
  <si>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</si>
  <si>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</si>
  <si>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</si>
  <si>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</si>
  <si>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</si>
  <si>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</si>
  <si>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</si>
  <si>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</si>
  <si>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</si>
  <si>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</si>
  <si>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</si>
  <si>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</si>
  <si>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</si>
  <si>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</si>
  <si>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</si>
  <si>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</si>
  <si>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</si>
  <si>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</si>
  <si>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</si>
  <si>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</si>
  <si>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</si>
  <si>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</si>
  <si>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</si>
  <si>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</si>
  <si>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</si>
  <si>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</si>
  <si>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</si>
  <si>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</si>
  <si>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</si>
  <si>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</si>
  <si>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</si>
  <si>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</si>
  <si>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</si>
  <si>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</si>
  <si>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</si>
  <si>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</si>
  <si>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</si>
  <si>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</si>
  <si>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</si>
  <si>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</si>
  <si>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</si>
  <si>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</si>
  <si>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</si>
  <si>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</si>
  <si>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</si>
  <si>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</si>
  <si>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</si>
  <si>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</si>
  <si>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</si>
  <si>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</si>
  <si>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</si>
  <si>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</si>
  <si>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</si>
  <si>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</si>
  <si>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</si>
  <si>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</si>
  <si>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</si>
  <si>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</si>
  <si>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</si>
  <si>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</si>
  <si>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</si>
  <si>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</si>
  <si>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</si>
  <si>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</si>
  <si>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</si>
  <si>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</si>
  <si>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</si>
  <si>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</si>
  <si>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</si>
  <si>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</si>
  <si>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</si>
  <si>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</si>
  <si>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</si>
  <si>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</si>
  <si>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</si>
  <si>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</si>
  <si>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</si>
  <si>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</si>
  <si>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</si>
  <si>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</si>
  <si>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</si>
  <si>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</si>
  <si>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</si>
  <si>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</si>
  <si>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</si>
  <si>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</si>
  <si>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</si>
  <si>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</si>
  <si>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</si>
  <si>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</si>
  <si>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</si>
  <si>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</si>
  <si>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</si>
  <si>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</si>
  <si>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</si>
  <si>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</si>
  <si>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</si>
  <si>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</si>
  <si>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</si>
  <si>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</si>
  <si>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</si>
  <si>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</si>
  <si>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</si>
  <si>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</si>
  <si>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</si>
  <si>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</si>
  <si>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</si>
  <si>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</si>
  <si>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</si>
  <si>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</si>
  <si>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</si>
  <si>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</si>
  <si>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</si>
  <si>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</si>
  <si>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</si>
  <si>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</si>
  <si>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</si>
  <si>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</si>
  <si>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</si>
  <si>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</si>
  <si>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</si>
  <si>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</si>
  <si>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</si>
  <si>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</si>
  <si>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</si>
  <si>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</si>
  <si>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</si>
  <si>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</si>
  <si>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</si>
  <si>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</si>
  <si>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</si>
  <si>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</si>
  <si>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</si>
  <si>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</si>
  <si>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</si>
  <si>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</si>
  <si>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</si>
  <si>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</si>
  <si>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</si>
  <si>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</si>
  <si>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</si>
  <si>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</si>
  <si>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</si>
  <si>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</si>
  <si>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</si>
  <si>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</si>
  <si>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</si>
  <si>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</si>
  <si>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</si>
  <si>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</si>
  <si>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</si>
  <si>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</si>
  <si>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</si>
  <si>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</si>
  <si>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</si>
  <si>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</si>
  <si>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</si>
  <si>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</si>
  <si>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</si>
  <si>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</si>
  <si>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</si>
  <si>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</si>
  <si>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</si>
  <si>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</si>
  <si>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</si>
  <si>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</si>
  <si>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</si>
  <si>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</si>
  <si>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</si>
  <si>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</si>
  <si>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</si>
  <si>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</si>
  <si>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</si>
  <si>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</si>
  <si>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</si>
  <si>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</si>
  <si>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</si>
  <si>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</si>
  <si>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</si>
  <si>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</si>
  <si>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</si>
  <si>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</si>
  <si>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</si>
  <si>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</si>
  <si>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</si>
  <si>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</si>
  <si>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</si>
  <si>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</si>
  <si>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</si>
  <si>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</si>
  <si>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</si>
  <si>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</si>
  <si>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</si>
  <si>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</si>
  <si>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</si>
  <si>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</si>
  <si>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</si>
  <si>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</si>
  <si>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</si>
  <si>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</si>
  <si>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</si>
  <si>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</si>
  <si>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</si>
  <si>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</si>
  <si>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</si>
  <si>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</si>
  <si>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</si>
  <si>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</si>
  <si>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</si>
  <si>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</si>
  <si>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</si>
  <si>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</si>
  <si>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</si>
  <si>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</si>
  <si>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</si>
  <si>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</si>
  <si>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</si>
  <si>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</si>
  <si>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</si>
  <si>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</si>
  <si>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</si>
  <si>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</si>
  <si>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</si>
  <si>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</si>
  <si>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</si>
  <si>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</si>
  <si>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</si>
  <si>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</si>
  <si>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</si>
  <si>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</si>
  <si>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</si>
  <si>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</si>
  <si>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</si>
  <si>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</si>
  <si>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</si>
  <si>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</si>
  <si>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</si>
  <si>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</si>
  <si>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</si>
  <si>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</si>
  <si>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</si>
  <si>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</si>
  <si>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</si>
  <si>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</si>
  <si>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</si>
  <si>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</si>
  <si>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</si>
  <si>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</si>
  <si>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</si>
  <si>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</si>
  <si>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</si>
  <si>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</si>
  <si>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</si>
  <si>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</si>
  <si>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</si>
  <si>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</si>
  <si>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</si>
  <si>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</si>
  <si>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</si>
  <si>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</si>
  <si>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</si>
  <si>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</si>
  <si>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</si>
  <si>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</si>
  <si>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</si>
  <si>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</si>
  <si>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</si>
  <si>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</si>
  <si>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</si>
  <si>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</si>
  <si>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</si>
  <si>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</si>
  <si>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</si>
  <si>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</si>
  <si>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</si>
  <si>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</si>
  <si>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</si>
  <si>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</si>
  <si>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</si>
  <si>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</si>
  <si>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</si>
  <si>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</si>
  <si>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</si>
  <si>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</si>
  <si>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</si>
  <si>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</si>
  <si>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</si>
  <si>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</si>
  <si>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</si>
  <si>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</si>
  <si>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</si>
  <si>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</si>
  <si>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</si>
  <si>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</si>
  <si>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</si>
  <si>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</si>
  <si>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</si>
  <si>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</si>
  <si>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</si>
  <si>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</si>
  <si>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</si>
  <si>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</si>
  <si>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</si>
  <si>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</si>
  <si>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</si>
  <si>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</si>
  <si>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</si>
  <si>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</si>
  <si>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</si>
  <si>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</si>
  <si>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</si>
  <si>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</si>
  <si>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</si>
  <si>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</si>
  <si>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</si>
  <si>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</si>
  <si>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</si>
  <si>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</si>
  <si>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</si>
  <si>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</si>
  <si>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</si>
  <si>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</si>
  <si>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</si>
  <si>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</si>
  <si>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</si>
  <si>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</si>
  <si>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</si>
  <si>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</si>
  <si>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</si>
  <si>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</si>
  <si>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</si>
  <si>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</si>
  <si>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</si>
  <si>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</si>
  <si>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</si>
  <si>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</si>
  <si>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</si>
  <si>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</si>
  <si>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</si>
  <si>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</si>
  <si>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</si>
  <si>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</si>
  <si>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</si>
  <si>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</si>
  <si>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</si>
  <si>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</si>
  <si>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</si>
  <si>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</si>
  <si>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</si>
  <si>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</si>
  <si>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</si>
  <si>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</si>
  <si>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</si>
  <si>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</si>
  <si>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</si>
  <si>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</si>
  <si>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</si>
  <si>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</si>
  <si>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</si>
  <si>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</si>
  <si>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</si>
  <si>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</si>
  <si>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</si>
  <si>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</si>
  <si>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</si>
  <si>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</si>
  <si>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</si>
  <si>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</si>
  <si>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</si>
  <si>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</si>
  <si>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</si>
  <si>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</si>
  <si>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</si>
  <si>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</si>
  <si>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</si>
  <si>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</si>
  <si>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</si>
  <si>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</si>
  <si>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</si>
  <si>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</si>
  <si>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</si>
  <si>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</si>
  <si>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</si>
  <si>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</si>
  <si>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</si>
  <si>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</si>
  <si>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</si>
  <si>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</si>
  <si>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</si>
  <si>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</si>
  <si>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</si>
  <si>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</si>
  <si>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</si>
  <si>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</si>
  <si>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</si>
  <si>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</si>
  <si>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</si>
  <si>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</si>
  <si>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</si>
  <si>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</si>
  <si>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</si>
  <si>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</si>
  <si>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</si>
  <si>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</si>
  <si>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</si>
  <si>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</si>
  <si>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</si>
  <si>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</si>
  <si>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</si>
  <si>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</si>
  <si>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</si>
  <si>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</si>
  <si>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</si>
  <si>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</si>
  <si>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</si>
  <si>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</si>
  <si>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</si>
  <si>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</si>
  <si>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</si>
  <si>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</si>
  <si>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</si>
  <si>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</si>
  <si>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</si>
  <si>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</si>
  <si>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</si>
  <si>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</si>
  <si>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</si>
  <si>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</si>
  <si>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</si>
  <si>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</si>
  <si>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</si>
  <si>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</si>
  <si>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</si>
  <si>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</si>
  <si>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</si>
  <si>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</si>
  <si>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</si>
  <si>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</si>
  <si>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</si>
  <si>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</si>
  <si>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</si>
  <si>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</si>
  <si>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</si>
  <si>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</si>
  <si>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</si>
  <si>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</si>
  <si>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</si>
  <si>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</si>
  <si>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</si>
  <si>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</si>
  <si>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</si>
  <si>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</si>
  <si>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</si>
  <si>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</si>
  <si>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</si>
  <si>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</si>
  <si>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</si>
  <si>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</si>
  <si>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</si>
  <si>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</si>
  <si>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</si>
  <si>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</si>
  <si>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</si>
  <si>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</si>
  <si>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</si>
  <si>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</si>
  <si>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</si>
  <si>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</si>
  <si>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</si>
  <si>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</si>
  <si>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</si>
  <si>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</si>
  <si>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</si>
  <si>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</si>
  <si>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</si>
  <si>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</si>
  <si>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</si>
  <si>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</si>
  <si>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</si>
  <si>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</si>
  <si>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</si>
  <si>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</si>
  <si>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</si>
  <si>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</si>
  <si>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</si>
  <si>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</si>
  <si>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</si>
  <si>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</si>
  <si>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</si>
  <si>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</si>
  <si>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</si>
  <si>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</si>
  <si>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</si>
  <si>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</si>
  <si>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</si>
  <si>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</si>
  <si>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</si>
  <si>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</si>
  <si>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</si>
  <si>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</si>
  <si>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</si>
  <si>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</si>
  <si>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</si>
  <si>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</si>
  <si>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</si>
  <si>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</si>
  <si>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</si>
  <si>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</si>
  <si>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</si>
  <si>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</si>
  <si>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</si>
  <si>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</si>
  <si>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</si>
  <si>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</si>
  <si>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</si>
  <si>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</si>
  <si>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</si>
  <si>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</si>
  <si>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</si>
  <si>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</si>
  <si>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</si>
  <si>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</si>
  <si>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</si>
  <si>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</si>
  <si>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</si>
  <si>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</si>
  <si>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</si>
  <si>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</si>
  <si>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</si>
  <si>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</si>
  <si>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</si>
  <si>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</si>
  <si>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</si>
  <si>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</si>
  <si>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</si>
  <si>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</si>
  <si>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</si>
  <si>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</si>
  <si>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</si>
  <si>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</si>
  <si>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</si>
  <si>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</si>
  <si>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</si>
  <si>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</si>
  <si>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</si>
  <si>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</si>
  <si>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</si>
  <si>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</si>
  <si>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</si>
  <si>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</si>
  <si>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</si>
  <si>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</si>
  <si>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</si>
  <si>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</si>
  <si>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</si>
  <si>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</si>
  <si>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</si>
  <si>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</si>
  <si>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</si>
  <si>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</si>
  <si>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</si>
  <si>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</si>
  <si>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</si>
  <si>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</si>
  <si>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</si>
  <si>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</si>
  <si>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</si>
  <si>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</si>
  <si>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</si>
  <si>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</si>
  <si>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</si>
  <si>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</si>
  <si>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</si>
  <si>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</si>
  <si>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</si>
  <si>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</si>
  <si>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</si>
  <si>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</si>
  <si>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</si>
  <si>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</si>
  <si>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</si>
  <si>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</si>
  <si>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</si>
  <si>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</si>
  <si>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</si>
  <si>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</si>
  <si>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</si>
  <si>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</si>
  <si>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</si>
  <si>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</si>
  <si>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</si>
  <si>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</si>
  <si>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</si>
  <si>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</si>
  <si>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</si>
  <si>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</si>
  <si>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</si>
  <si>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</si>
  <si>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</si>
  <si>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</si>
  <si>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</si>
  <si>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</si>
  <si>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</si>
  <si>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</si>
  <si>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</si>
  <si>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</si>
  <si>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</si>
  <si>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</si>
  <si>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</si>
  <si>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</si>
  <si>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</si>
  <si>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</si>
  <si>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</si>
  <si>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</si>
  <si>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</si>
  <si>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</si>
  <si>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</si>
  <si>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</si>
  <si>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</si>
  <si>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</si>
  <si>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</si>
  <si>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</si>
  <si>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</si>
  <si>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</si>
  <si>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</si>
  <si>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</si>
  <si>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</si>
  <si>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</si>
  <si>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</si>
  <si>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</si>
  <si>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</si>
  <si>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</si>
  <si>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</si>
  <si>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</si>
  <si>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</si>
  <si>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</si>
  <si>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</si>
  <si>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</si>
  <si>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</si>
  <si>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</si>
  <si>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</si>
  <si>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</si>
  <si>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</si>
  <si>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</si>
  <si>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</si>
  <si>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</si>
  <si>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</si>
  <si>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</si>
  <si>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</si>
  <si>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</si>
  <si>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</si>
  <si>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</si>
  <si>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</si>
  <si>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</si>
  <si>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</si>
  <si>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</si>
  <si>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</si>
  <si>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</si>
  <si>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</si>
  <si>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</si>
  <si>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</si>
  <si>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</si>
  <si>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</si>
  <si>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</si>
  <si>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</si>
  <si>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</si>
  <si>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</si>
  <si>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</si>
  <si>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</si>
  <si>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</si>
  <si>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</si>
  <si>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</si>
  <si>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</si>
  <si>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</si>
  <si>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</si>
  <si>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</si>
  <si>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</si>
  <si>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</si>
  <si>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</si>
  <si>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</si>
  <si>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</si>
  <si>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</si>
  <si>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</si>
  <si>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</si>
  <si>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</si>
  <si>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</si>
  <si>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</si>
  <si>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</si>
  <si>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</si>
  <si>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</si>
  <si>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</si>
  <si>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</si>
  <si>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</si>
  <si>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</si>
  <si>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</si>
  <si>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</si>
  <si>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</si>
  <si>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</si>
  <si>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</si>
  <si>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</si>
  <si>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</si>
  <si>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</si>
  <si>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</si>
  <si>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</si>
  <si>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</si>
  <si>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</si>
  <si>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</si>
  <si>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</si>
  <si>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</si>
  <si>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</si>
  <si>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</si>
  <si>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</si>
  <si>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</si>
  <si>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</si>
  <si>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</si>
  <si>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</si>
  <si>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</si>
  <si>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</si>
  <si>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</si>
  <si>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</si>
  <si>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</si>
  <si>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</si>
  <si>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</si>
  <si>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</si>
  <si>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</si>
  <si>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</si>
  <si>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</si>
  <si>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</si>
  <si>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</si>
  <si>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</si>
  <si>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</si>
  <si>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</si>
  <si>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</si>
  <si>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</si>
  <si>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</si>
  <si>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</si>
  <si>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</si>
  <si>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</si>
  <si>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</si>
  <si>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</si>
  <si>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</si>
  <si>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</si>
  <si>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</si>
  <si>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</si>
  <si>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</si>
  <si>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</si>
  <si>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</si>
  <si>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</si>
  <si>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</si>
  <si>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</si>
  <si>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</si>
  <si>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</si>
  <si>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</si>
  <si>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</si>
  <si>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</si>
  <si>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</si>
  <si>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</si>
  <si>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</si>
  <si>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</si>
  <si>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</si>
  <si>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</si>
  <si>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</si>
  <si>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</si>
  <si>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</si>
  <si>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</si>
  <si>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</si>
  <si>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</si>
  <si>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</si>
  <si>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</si>
  <si>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</si>
  <si>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</si>
  <si>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</si>
  <si>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</si>
  <si>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</si>
  <si>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</si>
  <si>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</si>
  <si>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</si>
  <si>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</si>
  <si>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</si>
  <si>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</si>
  <si>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</si>
  <si>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</si>
  <si>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</si>
  <si>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</si>
  <si>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</si>
  <si>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</si>
  <si>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</si>
  <si>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</si>
  <si>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</si>
  <si>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</si>
  <si>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</si>
  <si>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</si>
  <si>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</si>
  <si>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</si>
  <si>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</si>
  <si>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</si>
  <si>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</si>
  <si>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</si>
  <si>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</si>
  <si>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</si>
  <si>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</si>
  <si>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</si>
  <si>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</si>
  <si>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</si>
  <si>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</si>
  <si>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</si>
  <si>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</si>
  <si>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</si>
  <si>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</si>
  <si>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</si>
  <si>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</si>
  <si>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</si>
  <si>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</si>
  <si>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</si>
  <si>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</si>
  <si>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</si>
  <si>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</si>
  <si>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</si>
  <si>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</si>
  <si>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</si>
  <si>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</si>
  <si>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</si>
  <si>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</si>
  <si>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</si>
  <si>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</si>
  <si>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</si>
  <si>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</si>
  <si>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</si>
  <si>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</si>
  <si>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</si>
  <si>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</si>
  <si>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</si>
  <si>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</si>
  <si>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</si>
  <si>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</si>
  <si>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</si>
  <si>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</si>
  <si>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</si>
  <si>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</si>
  <si>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</si>
  <si>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</si>
  <si>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</si>
  <si>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</si>
  <si>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</si>
  <si>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</si>
  <si>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</si>
  <si>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</si>
  <si>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</si>
  <si>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</si>
  <si>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</si>
  <si>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</si>
  <si>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</si>
  <si>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</si>
  <si>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</si>
  <si>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</si>
  <si>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</si>
  <si>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</si>
  <si>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</si>
  <si>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</si>
  <si>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</si>
  <si>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</si>
  <si>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</si>
  <si>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</si>
  <si>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</si>
  <si>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</si>
  <si>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</si>
  <si>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</si>
  <si>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</si>
  <si>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</si>
  <si>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</si>
  <si>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</si>
  <si>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</si>
  <si>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</si>
  <si>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</si>
  <si>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</si>
  <si>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</si>
  <si>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</si>
  <si>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</si>
  <si>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</si>
  <si>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</si>
  <si>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</si>
  <si>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</si>
  <si>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</si>
  <si>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</si>
  <si>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</si>
  <si>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</si>
  <si>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</si>
  <si>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</si>
  <si>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</si>
  <si>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</si>
  <si>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</si>
  <si>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</si>
  <si>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</si>
  <si>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</si>
  <si>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</si>
  <si>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</si>
  <si>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</si>
  <si>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</si>
  <si>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</si>
  <si>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</si>
  <si>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</si>
  <si>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</si>
  <si>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</si>
  <si>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</si>
  <si>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</si>
  <si>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</si>
  <si>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</si>
  <si>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</si>
  <si>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</si>
  <si>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</si>
  <si>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</si>
  <si>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</si>
  <si>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</si>
  <si>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</si>
  <si>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</si>
  <si>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</si>
  <si>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</si>
  <si>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</si>
  <si>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</si>
  <si>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</si>
  <si>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</si>
  <si>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</si>
  <si>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</si>
  <si>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</si>
  <si>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</si>
  <si>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</si>
  <si>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</si>
  <si>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</si>
  <si>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</si>
  <si>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</si>
  <si>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</si>
  <si>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</si>
  <si>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</si>
  <si>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</si>
  <si>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</si>
  <si>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</si>
  <si>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</si>
  <si>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</si>
  <si>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</si>
  <si>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</si>
  <si>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</si>
  <si>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</si>
  <si>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</si>
  <si>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</si>
  <si>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</si>
  <si>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</si>
  <si>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</si>
  <si>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</si>
  <si>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</si>
  <si>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</si>
  <si>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</si>
  <si>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</si>
  <si>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</si>
  <si>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</si>
  <si>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</si>
  <si>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</si>
  <si>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</si>
  <si>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</si>
  <si>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</si>
  <si>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</si>
  <si>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</si>
  <si>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</si>
  <si>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</si>
  <si>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</si>
  <si>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</si>
  <si>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</si>
  <si>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</si>
  <si>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</si>
  <si>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</si>
  <si>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</si>
  <si>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</si>
  <si>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</si>
  <si>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</si>
  <si>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</si>
  <si>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</si>
  <si>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</si>
  <si>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</si>
  <si>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</si>
  <si>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</si>
  <si>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</si>
  <si>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</si>
  <si>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</si>
  <si>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</si>
  <si>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</si>
  <si>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</si>
  <si>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</si>
  <si>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</si>
  <si>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</si>
  <si>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</si>
  <si>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</si>
  <si>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</si>
  <si>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</si>
  <si>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</si>
  <si>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</si>
  <si>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</si>
  <si>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</si>
  <si>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</si>
  <si>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</si>
  <si>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</si>
  <si>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</si>
  <si>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</si>
  <si>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</si>
  <si>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</si>
  <si>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</si>
  <si>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</si>
  <si>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</si>
  <si>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</si>
  <si>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</si>
  <si>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</si>
  <si>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</si>
  <si>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</si>
  <si>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</si>
  <si>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</si>
  <si>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</si>
  <si>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</si>
  <si>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</si>
  <si>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</si>
  <si>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</si>
  <si>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</si>
  <si>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</si>
  <si>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</si>
  <si>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</si>
  <si>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</si>
  <si>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</si>
  <si>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</si>
  <si>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</si>
  <si>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</si>
  <si>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</si>
  <si>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</si>
  <si>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</si>
  <si>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</si>
  <si>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</si>
  <si>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</si>
  <si>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</si>
  <si>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</si>
  <si>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</si>
  <si>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</si>
  <si>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</si>
  <si>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</si>
  <si>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</si>
  <si>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</si>
  <si>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</si>
  <si>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</si>
  <si>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</si>
  <si>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</si>
  <si>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</si>
  <si>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</si>
  <si>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</si>
  <si>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</si>
  <si>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</si>
  <si>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</si>
  <si>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</si>
  <si>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</si>
  <si>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</si>
  <si>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</si>
  <si>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</si>
  <si>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</si>
  <si>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</si>
  <si>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</si>
  <si>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</si>
  <si>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</si>
  <si>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</si>
  <si>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</si>
  <si>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</si>
  <si>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</si>
  <si>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</si>
  <si>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</si>
  <si>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</si>
  <si>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</si>
  <si>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</si>
  <si>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</si>
  <si>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</si>
  <si>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</si>
  <si>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</si>
  <si>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</si>
  <si>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</si>
  <si>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</si>
  <si>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</si>
  <si>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</si>
  <si>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</si>
  <si>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</si>
  <si>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</si>
  <si>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</si>
  <si>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</si>
  <si>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</si>
  <si>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</si>
  <si>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</si>
  <si>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</si>
  <si>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</si>
  <si>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</si>
  <si>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</si>
  <si>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</si>
  <si>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</si>
  <si>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</si>
  <si>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</si>
  <si>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</si>
  <si>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</si>
  <si>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</si>
  <si>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</si>
  <si>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</si>
  <si>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</si>
  <si>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</si>
  <si>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</si>
  <si>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</si>
  <si>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</si>
  <si>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</si>
  <si>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</si>
  <si>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</si>
  <si>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</si>
  <si>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</si>
  <si>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</si>
  <si>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</si>
  <si>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</si>
  <si>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</si>
  <si>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</si>
  <si>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</si>
  <si>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</si>
  <si>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</si>
  <si>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</si>
  <si>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</si>
  <si>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</si>
  <si>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</si>
  <si>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</si>
  <si>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</si>
  <si>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</si>
  <si>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</si>
  <si>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</si>
  <si>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</si>
  <si>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</si>
  <si>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</si>
  <si>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</si>
  <si>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</si>
  <si>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</si>
  <si>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</si>
  <si>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</si>
  <si>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</si>
  <si>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</si>
  <si>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</si>
  <si>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</si>
  <si>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</si>
  <si>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</si>
  <si>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</si>
  <si>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</si>
  <si>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</si>
  <si>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</si>
  <si>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</si>
  <si>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</si>
  <si>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</si>
  <si>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</si>
  <si>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</si>
  <si>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</si>
  <si>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</si>
  <si>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</si>
  <si>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</si>
  <si>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</si>
  <si>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</si>
  <si>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</si>
  <si>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</si>
  <si>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</si>
  <si>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</si>
  <si>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</si>
  <si>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</si>
  <si>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</si>
  <si>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</si>
  <si>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</si>
  <si>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</si>
  <si>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</si>
  <si>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</si>
  <si>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</si>
  <si>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</si>
  <si>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</si>
  <si>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</si>
  <si>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</si>
  <si>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</si>
  <si>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</si>
  <si>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</si>
  <si>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</si>
  <si>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</si>
  <si>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</si>
  <si>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</si>
  <si>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</si>
  <si>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</si>
  <si>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</si>
  <si>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</si>
  <si>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</si>
  <si>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</si>
  <si>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</si>
  <si>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</si>
  <si>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</si>
  <si>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</si>
  <si>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</si>
  <si>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</si>
  <si>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</si>
  <si>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</si>
  <si>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</si>
  <si>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</si>
  <si>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</si>
  <si>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</si>
  <si>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</si>
  <si>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</si>
  <si>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</si>
  <si>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</si>
  <si>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</si>
  <si>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</si>
  <si>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</si>
  <si>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</si>
  <si>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</si>
  <si>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</si>
  <si>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</si>
  <si>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</si>
  <si>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</si>
  <si>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</si>
  <si>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</si>
  <si>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</si>
  <si>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</si>
  <si>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</si>
  <si>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</si>
  <si>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</si>
  <si>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</si>
  <si>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</si>
  <si>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</si>
  <si>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</si>
  <si>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</si>
  <si>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</si>
  <si>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</si>
  <si>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</si>
  <si>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</si>
  <si>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</si>
  <si>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</si>
  <si>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</si>
  <si>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</si>
  <si>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</si>
  <si>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</si>
  <si>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</si>
  <si>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</si>
  <si>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</si>
  <si>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</si>
  <si>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</si>
  <si>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</si>
  <si>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</si>
  <si>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</si>
  <si>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</si>
  <si>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</si>
  <si>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</si>
  <si>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</si>
  <si>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</si>
  <si>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</si>
  <si>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</si>
  <si>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</si>
  <si>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</si>
  <si>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</si>
  <si>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</si>
  <si>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</si>
  <si>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</si>
  <si>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</si>
  <si>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</si>
  <si>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</si>
  <si>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</si>
  <si>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</si>
  <si>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</si>
  <si>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</si>
  <si>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</si>
  <si>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</si>
  <si>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</si>
  <si>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</si>
  <si>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</si>
  <si>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</si>
  <si>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</si>
  <si>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</si>
  <si>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</si>
  <si>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</si>
  <si>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</si>
  <si>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</si>
  <si>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</si>
  <si>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</si>
  <si>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</si>
  <si>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</si>
  <si>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</si>
  <si>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</si>
  <si>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</si>
  <si>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</si>
  <si>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</si>
  <si>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</si>
  <si>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</si>
  <si>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</si>
  <si>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</si>
  <si>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</si>
  <si>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</si>
  <si>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</si>
  <si>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</si>
  <si>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</si>
  <si>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</si>
  <si>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</si>
  <si>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</si>
  <si>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</si>
  <si>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</si>
  <si>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</si>
  <si>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</si>
  <si>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</si>
  <si>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</si>
  <si>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</si>
  <si>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</si>
  <si>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</si>
  <si>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</si>
  <si>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</si>
  <si>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</si>
  <si>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</si>
  <si>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</si>
  <si>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</si>
  <si>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</si>
  <si>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</si>
  <si>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</si>
  <si>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</si>
  <si>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</si>
  <si>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</si>
  <si>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</si>
  <si>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</si>
  <si>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</si>
  <si>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</si>
  <si>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</si>
  <si>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</si>
  <si>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</si>
  <si>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</si>
  <si>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</si>
  <si>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</si>
  <si>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</si>
  <si>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</si>
  <si>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</si>
  <si>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</si>
  <si>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</si>
  <si>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</si>
  <si>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</si>
  <si>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</si>
  <si>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</si>
  <si>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</si>
  <si>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</si>
  <si>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</si>
  <si>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</si>
  <si>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</si>
  <si>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</si>
  <si>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</si>
  <si>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</si>
  <si>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</si>
  <si>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</si>
  <si>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</si>
  <si>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</si>
  <si>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</si>
  <si>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</si>
  <si>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</si>
  <si>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</si>
  <si>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</si>
  <si>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</si>
  <si>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</si>
  <si>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</si>
  <si>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</si>
  <si>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</si>
  <si>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</si>
  <si>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</si>
  <si>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</si>
  <si>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</si>
  <si>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</si>
  <si>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</si>
  <si>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</si>
  <si>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</si>
  <si>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</si>
  <si>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</si>
  <si>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</si>
  <si>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</si>
  <si>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</si>
  <si>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</si>
  <si>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</si>
  <si>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</si>
  <si>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</si>
  <si>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</si>
  <si>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</si>
  <si>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</si>
  <si>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</si>
  <si>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</si>
  <si>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</si>
  <si>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</si>
  <si>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</si>
  <si>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</si>
  <si>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</si>
  <si>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</si>
  <si>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</si>
  <si>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</si>
  <si>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</si>
  <si>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</si>
  <si>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</si>
  <si>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</si>
  <si>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</si>
  <si>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</si>
  <si>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</si>
  <si>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</si>
  <si>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</si>
  <si>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</si>
  <si>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</si>
  <si>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</si>
  <si>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</si>
  <si>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</si>
  <si>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</si>
  <si>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</si>
  <si>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</si>
  <si>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</si>
  <si>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</si>
  <si>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</si>
  <si>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</si>
  <si>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</si>
  <si>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</si>
  <si>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</si>
  <si>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</si>
  <si>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</si>
  <si>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</si>
  <si>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</si>
  <si>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</si>
  <si>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</si>
  <si>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</si>
  <si>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</si>
  <si>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</si>
  <si>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</si>
  <si>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</si>
  <si>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</si>
  <si>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</si>
  <si>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</si>
  <si>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</si>
  <si>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</si>
  <si>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</si>
  <si>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</si>
  <si>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</si>
  <si>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</si>
  <si>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</si>
  <si>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</si>
  <si>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</si>
  <si>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</si>
  <si>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</si>
  <si>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</si>
  <si>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</si>
  <si>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</si>
  <si>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</si>
  <si>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</si>
  <si>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</si>
  <si>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</si>
  <si>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</si>
  <si>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</si>
  <si>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</si>
  <si>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</si>
  <si>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</si>
  <si>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</si>
  <si>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</si>
  <si>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</si>
  <si>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</si>
  <si>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</si>
  <si>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</si>
  <si>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</si>
  <si>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</si>
  <si>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</si>
  <si>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</si>
  <si>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</si>
  <si>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</si>
  <si>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</si>
  <si>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</si>
  <si>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</si>
  <si>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</si>
  <si>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</si>
  <si>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</si>
  <si>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</si>
  <si>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</si>
  <si>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</si>
  <si>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</si>
  <si>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</si>
  <si>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</si>
  <si>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</si>
  <si>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</si>
  <si>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</si>
  <si>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</si>
  <si>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</si>
  <si>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</si>
  <si>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</si>
  <si>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</si>
  <si>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</si>
  <si>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</si>
  <si>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</si>
  <si>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</si>
  <si>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</si>
  <si>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</si>
  <si>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</si>
  <si>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</si>
  <si>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</si>
  <si>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</si>
  <si>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</si>
  <si>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</si>
  <si>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</si>
  <si>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</si>
  <si>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</si>
  <si>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</si>
  <si>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</si>
  <si>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</si>
  <si>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</si>
  <si>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</si>
  <si>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</si>
  <si>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</si>
  <si>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</si>
  <si>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</si>
  <si>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</si>
  <si>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</si>
  <si>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</si>
  <si>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</si>
  <si>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</si>
  <si>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</si>
  <si>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</si>
  <si>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</si>
  <si>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</si>
  <si>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</si>
  <si>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</si>
  <si>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</si>
  <si>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</si>
  <si>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</si>
  <si>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</si>
  <si>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</si>
  <si>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</si>
  <si>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</si>
  <si>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</si>
  <si>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</si>
  <si>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</si>
  <si>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</si>
  <si>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</si>
  <si>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</si>
  <si>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</si>
  <si>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</si>
  <si>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</si>
  <si>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</si>
  <si>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</si>
  <si>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</si>
  <si>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</si>
  <si>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</si>
  <si>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</si>
  <si>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</si>
  <si>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</si>
  <si>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</si>
  <si>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</si>
  <si>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</si>
  <si>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</si>
  <si>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</si>
  <si>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</si>
  <si>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</si>
  <si>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</si>
  <si>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</si>
  <si>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</si>
  <si>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</si>
  <si>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</si>
  <si>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</si>
  <si>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</si>
  <si>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</si>
  <si>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</si>
  <si>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</si>
  <si>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</si>
  <si>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</si>
  <si>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</si>
  <si>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</si>
  <si>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</si>
  <si>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</si>
  <si>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</si>
  <si>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</si>
  <si>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</si>
  <si>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</si>
  <si>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</si>
  <si>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</si>
  <si>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</si>
  <si>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</si>
  <si>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</si>
  <si>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</si>
  <si>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</si>
  <si>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</si>
  <si>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</si>
  <si>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</si>
  <si>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</si>
  <si>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</si>
  <si>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</si>
  <si>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</si>
  <si>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</si>
  <si>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</si>
  <si>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</si>
  <si>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</si>
  <si>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</si>
  <si>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</si>
  <si>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</si>
  <si>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</si>
  <si>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</si>
  <si>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</si>
  <si>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</si>
  <si>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</si>
  <si>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</si>
  <si>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</si>
  <si>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</si>
  <si>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</si>
  <si>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</si>
  <si>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</si>
  <si>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</si>
  <si>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</si>
  <si>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</si>
  <si>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</si>
  <si>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</si>
  <si>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</si>
  <si>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</si>
  <si>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</si>
  <si>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</si>
  <si>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</si>
  <si>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</si>
  <si>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</si>
  <si>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</si>
  <si>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</si>
  <si>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</si>
  <si>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</si>
  <si>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</si>
  <si>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</si>
  <si>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</si>
  <si>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</si>
  <si>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</si>
  <si>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</si>
  <si>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</si>
  <si>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</si>
  <si>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</si>
  <si>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</si>
  <si>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</si>
  <si>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</si>
  <si>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</si>
  <si>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</si>
  <si>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</si>
  <si>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</si>
  <si>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</si>
  <si>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</si>
  <si>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</si>
  <si>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</si>
  <si>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</si>
  <si>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</si>
  <si>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</si>
  <si>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</si>
  <si>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</si>
  <si>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</si>
  <si>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</si>
  <si>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</si>
  <si>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</si>
  <si>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</si>
  <si>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</si>
  <si>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</si>
  <si>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</si>
  <si>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</si>
  <si>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</si>
  <si>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</si>
  <si>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</si>
  <si>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</si>
  <si>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</si>
  <si>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</si>
  <si>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</si>
  <si>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</si>
  <si>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</si>
  <si>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</si>
  <si>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</si>
  <si>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</si>
  <si>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</si>
  <si>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</si>
  <si>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</si>
  <si>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</si>
  <si>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</si>
  <si>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</si>
  <si>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</si>
  <si>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</si>
  <si>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</si>
  <si>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</si>
  <si>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</si>
  <si>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</si>
  <si>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</si>
  <si>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</si>
  <si>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</si>
  <si>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</si>
  <si>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</si>
  <si>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</si>
  <si>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</si>
  <si>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</si>
  <si>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</si>
  <si>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</si>
  <si>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</si>
  <si>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</si>
  <si>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</si>
  <si>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</si>
  <si>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</si>
  <si>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</si>
  <si>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</si>
  <si>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</si>
  <si>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</si>
  <si>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</si>
  <si>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</si>
  <si>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</si>
  <si>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</si>
  <si>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</si>
  <si>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</si>
  <si>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</si>
  <si>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</si>
  <si>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</si>
  <si>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</si>
  <si>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</si>
  <si>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</si>
  <si>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</si>
  <si>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</si>
  <si>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</si>
  <si>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</si>
  <si>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</si>
  <si>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</si>
  <si>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</si>
  <si>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</si>
  <si>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</si>
  <si>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</si>
  <si>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</si>
  <si>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</si>
  <si>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</si>
  <si>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</si>
  <si>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</si>
  <si>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</si>
  <si>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</si>
  <si>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</si>
  <si>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</si>
  <si>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</si>
  <si>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</si>
  <si>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</si>
  <si>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</si>
  <si>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</si>
  <si>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</si>
  <si>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</si>
  <si>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</si>
  <si>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</si>
  <si>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</si>
  <si>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</si>
  <si>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</si>
  <si>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</si>
  <si>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</si>
  <si>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</si>
  <si>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</si>
  <si>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</si>
  <si>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</si>
  <si>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</si>
  <si>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</si>
  <si>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</si>
  <si>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</si>
  <si>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</si>
  <si>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</si>
  <si>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</si>
  <si>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</si>
  <si>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</si>
  <si>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</si>
  <si>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</si>
  <si>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</si>
  <si>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</si>
  <si>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</si>
  <si>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</si>
  <si>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</si>
  <si>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</si>
  <si>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</si>
  <si>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</si>
  <si>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</si>
  <si>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</si>
  <si>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</si>
  <si>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</si>
  <si>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</si>
  <si>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</si>
  <si>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</si>
  <si>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</si>
  <si>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</si>
  <si>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</si>
  <si>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</si>
  <si>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</si>
  <si>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</si>
  <si>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</si>
  <si>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</si>
  <si>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</si>
  <si>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</si>
  <si>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</si>
  <si>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</si>
  <si>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</si>
  <si>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</si>
  <si>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</si>
  <si>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</si>
  <si>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</si>
  <si>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</si>
  <si>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</si>
  <si>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</si>
  <si>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</si>
  <si>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</si>
  <si>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</si>
  <si>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</si>
  <si>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</si>
  <si>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</si>
  <si>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</si>
  <si>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</si>
  <si>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</si>
  <si>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</si>
  <si>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</si>
  <si>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</si>
  <si>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</si>
  <si>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</si>
  <si>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</si>
  <si>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</si>
  <si>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</si>
  <si>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</si>
  <si>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</si>
  <si>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</si>
  <si>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</si>
  <si>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</si>
  <si>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</si>
  <si>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</si>
  <si>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</si>
  <si>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</si>
  <si>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</si>
  <si>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</si>
  <si>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</si>
  <si>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</si>
  <si>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</si>
  <si>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</si>
  <si>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</si>
  <si>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</si>
  <si>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</si>
  <si>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</si>
  <si>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</si>
  <si>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</si>
  <si>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</si>
  <si>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</si>
  <si>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</si>
  <si>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</si>
  <si>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</si>
  <si>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</si>
  <si>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</si>
  <si>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</si>
  <si>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</si>
  <si>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</si>
  <si>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</si>
  <si>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</si>
  <si>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</si>
  <si>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</si>
  <si>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</si>
  <si>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</si>
  <si>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</si>
  <si>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</si>
  <si>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</si>
  <si>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</si>
  <si>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</si>
  <si>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</si>
  <si>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</si>
  <si>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</si>
  <si>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</si>
  <si>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</si>
  <si>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</si>
  <si>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</si>
  <si>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</si>
  <si>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</si>
  <si>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</si>
  <si>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</si>
  <si>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</si>
  <si>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</si>
  <si>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</si>
  <si>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</si>
  <si>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</si>
  <si>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</si>
  <si>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</si>
  <si>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</si>
  <si>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</si>
  <si>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</si>
  <si>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</si>
  <si>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</si>
  <si>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</si>
  <si>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</si>
  <si>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</si>
  <si>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</si>
  <si>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</si>
  <si>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</si>
  <si>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</si>
  <si>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</si>
  <si>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</si>
  <si>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</si>
  <si>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</si>
  <si>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</si>
  <si>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</si>
  <si>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</si>
  <si>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</si>
  <si>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</si>
  <si>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</si>
  <si>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</si>
  <si>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</si>
  <si>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</si>
  <si>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</si>
  <si>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</si>
  <si>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</si>
  <si>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</si>
  <si>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</si>
  <si>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</si>
  <si>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</si>
  <si>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</si>
  <si>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</si>
  <si>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</si>
  <si>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</si>
  <si>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</si>
  <si>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</si>
  <si>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</si>
  <si>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</si>
  <si>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</si>
  <si>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</si>
  <si>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</si>
  <si>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</si>
  <si>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</si>
  <si>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</si>
  <si>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</si>
  <si>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</si>
  <si>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</si>
  <si>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</si>
  <si>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</si>
  <si>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</si>
  <si>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</si>
  <si>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</si>
  <si>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</si>
  <si>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</si>
  <si>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</si>
  <si>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</si>
  <si>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</si>
  <si>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</si>
  <si>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</si>
  <si>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</si>
  <si>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</si>
  <si>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</si>
  <si>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</si>
  <si>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</si>
  <si>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</si>
  <si>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</si>
  <si>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</si>
  <si>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</si>
  <si>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</si>
  <si>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</si>
  <si>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</si>
  <si>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</si>
  <si>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</si>
  <si>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</si>
  <si>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</si>
  <si>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</si>
  <si>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</si>
  <si>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</si>
  <si>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</si>
  <si>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</si>
  <si>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</si>
  <si>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</si>
  <si>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</si>
  <si>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</si>
  <si>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</si>
  <si>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</si>
  <si>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</si>
  <si>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</si>
  <si>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</si>
  <si>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</si>
  <si>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</si>
  <si>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</si>
  <si>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</si>
  <si>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</si>
  <si>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</si>
  <si>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</si>
  <si>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</si>
  <si>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</si>
  <si>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</si>
  <si>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</si>
  <si>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</si>
  <si>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</si>
  <si>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</si>
  <si>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</si>
  <si>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</si>
  <si>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</si>
  <si>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</si>
  <si>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</si>
  <si>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</si>
  <si>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</si>
  <si>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</si>
  <si>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</si>
  <si>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</si>
  <si>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</si>
  <si>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</si>
  <si>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</si>
  <si>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</si>
  <si>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</si>
  <si>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</si>
  <si>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</si>
  <si>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</si>
  <si>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</si>
  <si>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</si>
  <si>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</si>
  <si>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</si>
  <si>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</si>
  <si>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</si>
  <si>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</si>
  <si>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</si>
  <si>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</si>
  <si>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</si>
  <si>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</si>
  <si>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</si>
  <si>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</si>
  <si>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</si>
  <si>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</si>
  <si>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</si>
  <si>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</si>
  <si>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</si>
  <si>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</si>
  <si>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</si>
  <si>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</si>
  <si>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</si>
  <si>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</si>
  <si>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</si>
  <si>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</si>
  <si>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</si>
  <si>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</si>
  <si>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</si>
  <si>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</si>
  <si>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</si>
  <si>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</si>
  <si>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</si>
  <si>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</si>
  <si>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</si>
  <si>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</si>
  <si>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</si>
  <si>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</si>
  <si>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</si>
  <si>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</si>
  <si>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</si>
  <si>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</si>
  <si>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</si>
  <si>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</si>
  <si>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</si>
  <si>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</si>
  <si>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</si>
  <si>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</si>
  <si>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</si>
  <si>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</si>
  <si>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</si>
  <si>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</si>
  <si>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</si>
  <si>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</si>
  <si>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</si>
  <si>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</si>
  <si>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</si>
  <si>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</si>
  <si>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</si>
  <si>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</si>
  <si>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</si>
  <si>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</si>
  <si>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</si>
  <si>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</si>
  <si>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</si>
  <si>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</si>
  <si>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</si>
  <si>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</si>
  <si>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</si>
  <si>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</si>
  <si>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</si>
  <si>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</si>
  <si>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</si>
  <si>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</si>
  <si>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</si>
  <si>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</si>
  <si>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</si>
  <si>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</si>
  <si>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</si>
  <si>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</si>
  <si>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</si>
  <si>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</si>
  <si>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</si>
  <si>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</si>
  <si>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</si>
  <si>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</si>
  <si>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</si>
  <si>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</si>
  <si>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</si>
  <si>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</si>
  <si>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</si>
  <si>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</si>
  <si>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</si>
  <si>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</si>
  <si>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</si>
  <si>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</si>
  <si>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</si>
  <si>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</si>
  <si>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</si>
  <si>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</si>
  <si>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</si>
  <si>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</si>
  <si>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</si>
  <si>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</si>
  <si>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</si>
  <si>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</si>
  <si>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</si>
  <si>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</si>
  <si>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</si>
  <si>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</si>
  <si>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</si>
  <si>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</si>
  <si>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</si>
  <si>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</si>
  <si>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</si>
  <si>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</si>
  <si>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</si>
  <si>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</si>
  <si>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</si>
  <si>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</si>
  <si>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</si>
  <si>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</si>
  <si>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</si>
  <si>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</si>
  <si>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</si>
  <si>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</si>
  <si>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</si>
  <si>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</si>
  <si>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</si>
  <si>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</si>
  <si>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</si>
  <si>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</si>
  <si>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</si>
  <si>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</si>
  <si>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</si>
  <si>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</si>
  <si>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</si>
  <si>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</si>
  <si>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</si>
  <si>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</si>
  <si>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</si>
  <si>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</si>
  <si>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</si>
  <si>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</si>
  <si>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</si>
  <si>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</si>
  <si>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</si>
  <si>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</si>
  <si>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</si>
  <si>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</si>
  <si>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</si>
  <si>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</si>
  <si>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</si>
  <si>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</si>
  <si>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</si>
  <si>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</si>
  <si>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</si>
  <si>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</si>
  <si>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</si>
  <si>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</si>
  <si>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</si>
  <si>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</si>
  <si>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</si>
  <si>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</si>
  <si>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</si>
  <si>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</si>
  <si>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</si>
  <si>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</si>
  <si>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</si>
  <si>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</si>
  <si>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</si>
  <si>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</si>
  <si>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</si>
  <si>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</si>
  <si>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</si>
  <si>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</si>
  <si>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</si>
  <si>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</si>
  <si>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</si>
  <si>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</si>
  <si>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</si>
  <si>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</si>
  <si>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</si>
  <si>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</si>
  <si>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</si>
  <si>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</si>
  <si>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</si>
  <si>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</si>
  <si>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</si>
  <si>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</si>
  <si>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</si>
  <si>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</si>
  <si>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</si>
  <si>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</si>
  <si>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</si>
  <si>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</si>
  <si>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</si>
  <si>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</si>
  <si>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</si>
  <si>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</si>
  <si>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</si>
  <si>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</si>
  <si>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</si>
  <si>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</si>
  <si>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</si>
  <si>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</si>
  <si>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</si>
  <si>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</si>
  <si>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</si>
  <si>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</si>
  <si>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</si>
  <si>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</si>
  <si>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</si>
  <si>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</si>
  <si>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</si>
  <si>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</si>
  <si>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</si>
  <si>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</si>
  <si>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</si>
  <si>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</si>
  <si>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</si>
  <si>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</si>
  <si>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</si>
  <si>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</si>
  <si>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</si>
  <si>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</si>
  <si>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</si>
  <si>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</si>
  <si>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</si>
  <si>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</si>
  <si>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</si>
  <si>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</si>
  <si>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</si>
  <si>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</si>
  <si>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</si>
  <si>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</si>
  <si>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</si>
  <si>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</si>
  <si>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</si>
  <si>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</si>
  <si>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</si>
  <si>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</si>
  <si>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</si>
  <si>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</si>
  <si>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</si>
  <si>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</si>
  <si>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</si>
  <si>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</si>
  <si>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</si>
  <si>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</si>
  <si>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</si>
  <si>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</si>
  <si>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</si>
  <si>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</si>
  <si>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</si>
  <si>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</si>
  <si>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</si>
  <si>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</si>
  <si>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</si>
  <si>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</si>
  <si>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</si>
  <si>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</si>
  <si>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</si>
  <si>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</si>
  <si>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</si>
  <si>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</si>
  <si>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</si>
  <si>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</si>
  <si>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</si>
  <si>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</si>
  <si>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</si>
  <si>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</si>
  <si>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</si>
  <si>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</si>
  <si>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</si>
  <si>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</si>
  <si>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</si>
  <si>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</si>
  <si>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</si>
  <si>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</si>
  <si>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</si>
  <si>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</si>
  <si>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</si>
  <si>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</si>
  <si>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</si>
  <si>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</si>
  <si>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</si>
  <si>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</si>
  <si>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</si>
  <si>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</si>
  <si>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</si>
  <si>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</si>
  <si>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</si>
  <si>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</si>
  <si>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</si>
  <si>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</si>
  <si>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</si>
  <si>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</si>
  <si>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</si>
  <si>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</si>
  <si>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</si>
  <si>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</si>
  <si>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</si>
  <si>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</si>
  <si>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</si>
  <si>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</si>
  <si>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</si>
  <si>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</si>
  <si>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</si>
  <si>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</si>
  <si>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</si>
  <si>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</si>
  <si>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</si>
  <si>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</si>
  <si>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</si>
  <si>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</si>
  <si>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</si>
  <si>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</si>
  <si>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</si>
  <si>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</si>
  <si>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</si>
  <si>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</si>
  <si>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</si>
  <si>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</si>
  <si>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</si>
  <si>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</si>
  <si>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</si>
  <si>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</si>
  <si>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</si>
  <si>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</si>
  <si>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</si>
  <si>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</si>
  <si>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</si>
  <si>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</si>
  <si>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</si>
  <si>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</si>
  <si>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</si>
  <si>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</si>
  <si>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</si>
  <si>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</si>
  <si>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</si>
  <si>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</si>
  <si>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</si>
  <si>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</si>
  <si>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</si>
  <si>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</si>
  <si>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</si>
  <si>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</si>
  <si>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</si>
  <si>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</si>
  <si>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</si>
  <si>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</si>
  <si>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</si>
  <si>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</si>
  <si>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</si>
  <si>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</si>
  <si>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</si>
  <si>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</si>
  <si>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</si>
  <si>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</si>
  <si>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</si>
  <si>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</si>
  <si>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</si>
  <si>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</si>
  <si>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</si>
  <si>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</si>
  <si>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</si>
  <si>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</si>
  <si>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</si>
  <si>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</si>
  <si>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</si>
  <si>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</si>
  <si>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</si>
  <si>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</si>
  <si>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</si>
  <si>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</si>
  <si>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</si>
  <si>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</si>
  <si>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</si>
  <si>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</si>
  <si>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</si>
  <si>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</si>
  <si>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</si>
  <si>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</si>
  <si>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</si>
  <si>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</si>
  <si>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</si>
  <si>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</si>
  <si>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</si>
  <si>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</si>
  <si>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</si>
  <si>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</si>
  <si>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</si>
  <si>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</si>
  <si>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</si>
  <si>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</si>
  <si>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</si>
  <si>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</si>
  <si>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</si>
  <si>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</si>
  <si>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</si>
  <si>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</si>
  <si>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</si>
  <si>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</si>
  <si>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</si>
  <si>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</si>
  <si>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</si>
  <si>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</si>
  <si>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</si>
  <si>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</si>
  <si>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</si>
  <si>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</si>
  <si>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</si>
  <si>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</si>
  <si>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</si>
  <si>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</si>
  <si>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</si>
  <si>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</si>
  <si>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</si>
  <si>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</si>
  <si>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</si>
  <si>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</si>
  <si>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</si>
  <si>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</si>
  <si>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</si>
  <si>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</si>
  <si>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</si>
  <si>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</si>
  <si>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</si>
  <si>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</si>
  <si>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</si>
  <si>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</si>
  <si>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</si>
  <si>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</si>
  <si>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</si>
  <si>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</si>
  <si>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</si>
  <si>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</si>
  <si>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</si>
  <si>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</si>
  <si>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</si>
  <si>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</si>
  <si>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</si>
  <si>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</si>
  <si>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</si>
  <si>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</si>
  <si>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</si>
  <si>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</si>
  <si>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</si>
  <si>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</si>
  <si>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</si>
  <si>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</si>
  <si>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</si>
  <si>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</si>
  <si>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</si>
  <si>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</si>
  <si>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</si>
  <si>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</si>
  <si>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</si>
  <si>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</si>
  <si>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</si>
  <si>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</si>
  <si>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</si>
  <si>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</si>
  <si>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</si>
  <si>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</si>
  <si>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</si>
  <si>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</si>
  <si>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</si>
  <si>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</si>
  <si>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</si>
  <si>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</si>
  <si>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</si>
  <si>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</si>
  <si>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</si>
  <si>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</si>
  <si>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</si>
  <si>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</si>
  <si>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</si>
  <si>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</si>
  <si>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</si>
  <si>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</si>
  <si>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</si>
  <si>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</si>
  <si>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</si>
  <si>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</si>
  <si>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</si>
  <si>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</si>
  <si>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</si>
  <si>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</si>
  <si>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</si>
  <si>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</si>
  <si>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</si>
  <si>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</si>
  <si>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</si>
  <si>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</si>
  <si>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</si>
  <si>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</si>
  <si>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</si>
  <si>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</si>
  <si>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</si>
  <si>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</si>
  <si>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</si>
  <si>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</si>
  <si>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</si>
  <si>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</si>
  <si>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</si>
  <si>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</si>
  <si>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</si>
  <si>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</si>
  <si>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</si>
  <si>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</si>
  <si>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</si>
  <si>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</si>
  <si>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</si>
  <si>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</si>
  <si>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</si>
  <si>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</si>
  <si>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</si>
  <si>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</si>
  <si>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</si>
  <si>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</si>
  <si>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</si>
  <si>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</si>
  <si>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</si>
  <si>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</si>
  <si>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</si>
  <si>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</si>
  <si>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</si>
  <si>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</si>
  <si>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</si>
  <si>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</si>
  <si>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</si>
  <si>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</si>
  <si>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</si>
  <si>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</si>
  <si>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</si>
  <si>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</si>
  <si>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</si>
  <si>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</si>
  <si>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</si>
  <si>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</si>
  <si>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</si>
  <si>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</si>
  <si>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</si>
  <si>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</si>
  <si>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</si>
  <si>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</si>
  <si>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</si>
  <si>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</si>
  <si>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</si>
  <si>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</si>
  <si>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</si>
  <si>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</si>
  <si>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</si>
  <si>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</si>
  <si>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</si>
  <si>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</si>
  <si>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</si>
  <si>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</si>
  <si>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</si>
  <si>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</si>
  <si>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</si>
  <si>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</si>
  <si>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</si>
  <si>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</si>
  <si>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</si>
  <si>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</si>
  <si>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</si>
  <si>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</si>
  <si>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</si>
  <si>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</si>
  <si>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</si>
  <si>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</si>
  <si>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</si>
  <si>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</si>
  <si>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</si>
  <si>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</si>
  <si>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</si>
  <si>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</si>
  <si>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</si>
  <si>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</si>
  <si>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</si>
  <si>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</si>
  <si>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</si>
  <si>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</si>
  <si>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</si>
  <si>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</si>
  <si>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</si>
  <si>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</si>
  <si>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</si>
  <si>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</si>
  <si>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</si>
  <si>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</si>
  <si>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</si>
  <si>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</si>
  <si>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</si>
  <si>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</si>
  <si>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</si>
  <si>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</si>
  <si>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</si>
  <si>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</si>
  <si>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</si>
  <si>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</si>
  <si>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</si>
  <si>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</si>
  <si>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</si>
  <si>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</si>
  <si>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</si>
  <si>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</si>
  <si>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</si>
  <si>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</si>
  <si>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</si>
  <si>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</si>
  <si>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</si>
  <si>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</si>
  <si>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</si>
  <si>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</si>
  <si>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</si>
  <si>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</si>
  <si>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</si>
  <si>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</si>
  <si>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</si>
  <si>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</si>
  <si>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</si>
  <si>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</si>
  <si>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</si>
  <si>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</si>
  <si>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</si>
  <si>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</si>
  <si>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</si>
  <si>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</si>
  <si>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</si>
  <si>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</si>
  <si>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</si>
  <si>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</si>
  <si>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</si>
  <si>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</si>
  <si>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</si>
  <si>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</si>
  <si>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</si>
  <si>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</si>
  <si>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</si>
  <si>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</si>
  <si>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</si>
  <si>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</si>
  <si>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</si>
  <si>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</si>
  <si>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</si>
  <si>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</si>
  <si>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</si>
  <si>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</si>
  <si>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</si>
  <si>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</si>
  <si>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</si>
  <si>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</si>
  <si>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</si>
  <si>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</si>
  <si>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</si>
  <si>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</si>
  <si>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</si>
  <si>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</si>
  <si>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</si>
  <si>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</si>
  <si>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</si>
  <si>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</si>
  <si>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</si>
  <si>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</si>
  <si>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</si>
  <si>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</si>
  <si>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</si>
  <si>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</si>
  <si>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</si>
  <si>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</si>
  <si>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</si>
  <si>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</si>
  <si>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</si>
  <si>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</si>
  <si>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</si>
  <si>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</si>
  <si>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</si>
  <si>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</si>
  <si>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</si>
  <si>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</si>
  <si>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</si>
  <si>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</si>
  <si>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</si>
  <si>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</si>
  <si>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</si>
  <si>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</si>
  <si>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</si>
  <si>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</si>
  <si>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</si>
  <si>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</si>
  <si>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</si>
  <si>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</si>
  <si>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</si>
  <si>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</si>
  <si>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</si>
  <si>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</si>
  <si>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</si>
  <si>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</si>
  <si>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</si>
  <si>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</si>
  <si>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</si>
  <si>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</si>
  <si>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</si>
  <si>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</si>
  <si>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</si>
  <si>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</si>
  <si>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</si>
  <si>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</si>
  <si>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</si>
  <si>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</si>
  <si>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</si>
  <si>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</si>
  <si>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</si>
  <si>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</si>
  <si>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</si>
  <si>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</si>
  <si>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</si>
  <si>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</si>
  <si>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</si>
  <si>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</si>
  <si>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</si>
  <si>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</si>
  <si>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</si>
  <si>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</si>
  <si>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</si>
  <si>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</si>
  <si>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</si>
  <si>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</si>
  <si>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</si>
  <si>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</si>
  <si>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</si>
  <si>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</si>
  <si>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</si>
  <si>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</si>
  <si>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</si>
  <si>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</si>
  <si>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</si>
  <si>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</si>
  <si>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</si>
  <si>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</si>
  <si>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</si>
  <si>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</si>
  <si>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</si>
  <si>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</si>
  <si>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</si>
  <si>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</si>
  <si>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</si>
  <si>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</si>
  <si>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</si>
  <si>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</si>
  <si>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</si>
  <si>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</si>
  <si>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</si>
  <si>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</si>
  <si>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</si>
  <si>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</si>
  <si>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</si>
  <si>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</si>
  <si>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</si>
  <si>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</si>
  <si>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</si>
  <si>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</si>
  <si>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</si>
  <si>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</si>
  <si>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</si>
  <si>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</si>
  <si>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</si>
  <si>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</si>
  <si>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</si>
  <si>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</si>
  <si>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</si>
  <si>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</si>
  <si>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</si>
  <si>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</si>
  <si>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</si>
  <si>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</si>
  <si>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</si>
  <si>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</si>
  <si>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</si>
  <si>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</si>
  <si>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</si>
  <si>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</si>
  <si>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</si>
  <si>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</si>
  <si>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</si>
  <si>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</si>
  <si>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</si>
  <si>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</si>
  <si>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</si>
  <si>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</si>
  <si>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</si>
  <si>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</si>
  <si>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</si>
  <si>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</si>
  <si>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</si>
  <si>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</si>
  <si>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</si>
  <si>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</si>
  <si>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</si>
  <si>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</si>
  <si>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</si>
  <si>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</si>
  <si>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</si>
  <si>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</si>
  <si>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</si>
  <si>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</si>
  <si>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</si>
  <si>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</si>
  <si>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</si>
  <si>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</si>
  <si>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</si>
  <si>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</si>
  <si>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</si>
  <si>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</si>
  <si>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</si>
  <si>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</si>
  <si>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</si>
  <si>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</si>
  <si>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</si>
  <si>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</si>
  <si>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</si>
  <si>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</si>
  <si>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</si>
  <si>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</si>
  <si>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</si>
  <si>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</si>
  <si>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</si>
  <si>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</si>
  <si>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</si>
  <si>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</si>
  <si>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</si>
  <si>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</si>
  <si>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</si>
  <si>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</si>
  <si>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</si>
  <si>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</si>
  <si>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</si>
  <si>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</si>
  <si>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</si>
  <si>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</si>
  <si>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</si>
  <si>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</si>
  <si>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</si>
  <si>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</si>
  <si>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</si>
  <si>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</si>
  <si>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</si>
  <si>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</si>
  <si>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</si>
  <si>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</si>
  <si>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</si>
  <si>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</si>
  <si>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</si>
  <si>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</si>
  <si>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</si>
  <si>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</si>
  <si>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</si>
  <si>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</si>
  <si>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</si>
  <si>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</si>
  <si>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</si>
  <si>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</si>
  <si>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</si>
  <si>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</si>
  <si>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</si>
  <si>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</si>
  <si>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</si>
  <si>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</si>
  <si>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</si>
  <si>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</si>
  <si>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</si>
  <si>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</si>
  <si>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</si>
  <si>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</si>
  <si>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</si>
  <si>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</si>
  <si>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</si>
  <si>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</si>
  <si>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</si>
  <si>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</si>
  <si>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</si>
  <si>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</si>
  <si>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</si>
  <si>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</si>
  <si>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</si>
  <si>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</si>
  <si>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</si>
  <si>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</si>
  <si>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</si>
  <si>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</si>
  <si>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</si>
  <si>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</si>
  <si>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</si>
  <si>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</si>
  <si>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</si>
  <si>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</si>
  <si>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</si>
  <si>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</si>
  <si>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</si>
  <si>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</si>
  <si>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</si>
  <si>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</si>
  <si>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</si>
  <si>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</si>
  <si>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</si>
  <si>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</si>
  <si>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</si>
  <si>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</si>
  <si>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</si>
  <si>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</si>
  <si>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</si>
  <si>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</si>
  <si>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</si>
  <si>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</si>
  <si>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</si>
  <si>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</si>
  <si>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</si>
  <si>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</si>
  <si>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</si>
  <si>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</si>
  <si>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</si>
  <si>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</si>
  <si>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</si>
  <si>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</si>
  <si>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</si>
  <si>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</si>
  <si>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</si>
  <si>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</si>
  <si>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</si>
  <si>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</si>
  <si>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</si>
  <si>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</si>
  <si>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</si>
  <si>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</si>
  <si>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</si>
  <si>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</si>
  <si>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</si>
  <si>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</si>
  <si>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</si>
  <si>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</si>
  <si>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</si>
  <si>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</si>
  <si>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</si>
  <si>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</si>
  <si>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</si>
  <si>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</si>
  <si>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</si>
  <si>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</si>
  <si>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</si>
  <si>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</si>
  <si>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</si>
  <si>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</si>
  <si>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</si>
  <si>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</si>
  <si>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</si>
  <si>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</si>
  <si>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</si>
  <si>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</si>
  <si>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</si>
  <si>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</si>
  <si>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</si>
  <si>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</si>
  <si>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</si>
  <si>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</si>
  <si>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</si>
  <si>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</si>
  <si>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</si>
  <si>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</si>
  <si>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</si>
  <si>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</si>
  <si>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</si>
  <si>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</si>
  <si>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</si>
  <si>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</si>
  <si>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</si>
  <si>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</si>
  <si>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</si>
  <si>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</si>
  <si>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</si>
  <si>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</si>
  <si>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</si>
  <si>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</si>
  <si>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</si>
  <si>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</si>
  <si>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</si>
  <si>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</si>
  <si>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</si>
  <si>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</si>
  <si>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</si>
  <si>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</si>
  <si>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</si>
  <si>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</si>
  <si>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</si>
  <si>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</si>
  <si>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</si>
  <si>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</si>
  <si>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</si>
  <si>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</si>
  <si>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</si>
  <si>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</si>
  <si>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</si>
  <si>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</si>
  <si>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</si>
  <si>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</si>
  <si>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</si>
  <si>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</si>
  <si>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</si>
  <si>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</si>
  <si>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</si>
  <si>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</si>
  <si>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</si>
  <si>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</si>
  <si>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</si>
  <si>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</si>
  <si>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</si>
  <si>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</si>
  <si>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</si>
  <si>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</si>
  <si>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</si>
  <si>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</si>
  <si>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</si>
  <si>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</si>
  <si>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</si>
  <si>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</si>
  <si>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</si>
  <si>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</si>
  <si>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</si>
  <si>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</si>
  <si>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</si>
  <si>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</si>
  <si>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</si>
  <si>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</si>
  <si>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</si>
  <si>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</si>
  <si>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</si>
  <si>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</si>
  <si>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</si>
  <si>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</si>
  <si>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</si>
  <si>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</si>
  <si>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</si>
  <si>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</si>
  <si>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</si>
  <si>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</si>
  <si>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</si>
  <si>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</si>
  <si>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</si>
  <si>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</si>
  <si>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</si>
  <si>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</si>
  <si>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</si>
  <si>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</si>
  <si>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</si>
  <si>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</si>
  <si>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</si>
  <si>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</si>
  <si>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</si>
  <si>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</si>
  <si>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</si>
  <si>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</si>
  <si>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</si>
  <si>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</si>
  <si>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</si>
  <si>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</si>
  <si>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</si>
  <si>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</si>
  <si>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</si>
  <si>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</si>
  <si>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</si>
  <si>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</si>
  <si>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</si>
  <si>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</si>
  <si>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</si>
  <si>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</si>
  <si>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</si>
  <si>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</si>
  <si>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</si>
  <si>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</si>
  <si>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</si>
  <si>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</si>
  <si>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</si>
  <si>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</si>
  <si>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</si>
  <si>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</si>
  <si>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</si>
  <si>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</si>
  <si>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</si>
  <si>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</si>
  <si>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</si>
  <si>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</si>
  <si>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</si>
  <si>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</si>
  <si>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</si>
  <si>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</si>
  <si>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</si>
  <si>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</si>
  <si>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</si>
  <si>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</si>
  <si>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</si>
  <si>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</si>
  <si>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</si>
  <si>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</si>
  <si>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</si>
  <si>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</si>
  <si>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</si>
  <si>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</si>
  <si>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</si>
  <si>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</si>
  <si>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</si>
  <si>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</si>
  <si>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</si>
  <si>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</si>
  <si>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</si>
  <si>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</si>
  <si>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</si>
  <si>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</si>
  <si>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</si>
  <si>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</si>
  <si>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</si>
  <si>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</si>
  <si>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</si>
  <si>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</si>
  <si>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</si>
  <si>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</si>
  <si>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</si>
  <si>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</si>
  <si>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</si>
  <si>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</si>
  <si>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</si>
  <si>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</si>
  <si>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</si>
  <si>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</si>
  <si>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</si>
  <si>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</si>
  <si>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</si>
  <si>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</si>
  <si>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</si>
  <si>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</si>
  <si>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</si>
  <si>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</si>
  <si>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</si>
  <si>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</si>
  <si>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</si>
  <si>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</si>
  <si>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</si>
  <si>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</si>
  <si>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</si>
  <si>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</si>
  <si>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</si>
  <si>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</si>
  <si>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</si>
  <si>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</si>
  <si>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</si>
  <si>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</si>
  <si>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</si>
  <si>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</si>
  <si>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</si>
  <si>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</si>
  <si>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</si>
  <si>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</si>
  <si>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</si>
  <si>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</si>
  <si>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</si>
  <si>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</si>
  <si>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</si>
  <si>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</si>
  <si>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</si>
  <si>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</si>
  <si>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</si>
  <si>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</si>
  <si>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</si>
  <si>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</si>
  <si>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</si>
  <si>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</si>
  <si>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</si>
  <si>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</si>
  <si>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</si>
  <si>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</si>
  <si>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</si>
  <si>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</si>
  <si>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</si>
  <si>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</si>
  <si>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</si>
  <si>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</si>
  <si>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</si>
  <si>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</si>
  <si>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</si>
  <si>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</si>
  <si>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</si>
  <si>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</si>
  <si>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</si>
  <si>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</si>
  <si>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</si>
  <si>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</si>
  <si>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</si>
  <si>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</si>
  <si>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</si>
  <si>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</si>
  <si>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</si>
  <si>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</si>
  <si>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</si>
  <si>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</si>
  <si>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</si>
  <si>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</si>
  <si>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</si>
  <si>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</si>
  <si>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</si>
  <si>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</si>
  <si>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</si>
  <si>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</si>
  <si>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</si>
  <si>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</si>
  <si>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</si>
  <si>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</si>
  <si>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</si>
  <si>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</si>
  <si>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</si>
  <si>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</si>
  <si>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</si>
  <si>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</si>
  <si>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</si>
  <si>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</si>
  <si>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</si>
  <si>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</si>
  <si>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</si>
  <si>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</si>
  <si>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</si>
  <si>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</si>
  <si>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</si>
  <si>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</si>
  <si>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</si>
  <si>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</si>
  <si>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</si>
  <si>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</si>
  <si>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</si>
  <si>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</si>
  <si>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</si>
  <si>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</si>
  <si>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</si>
  <si>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</si>
  <si>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</si>
  <si>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</si>
  <si>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</si>
  <si>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</si>
  <si>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</si>
  <si>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</si>
  <si>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</si>
  <si>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</si>
  <si>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</si>
  <si>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</si>
  <si>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</si>
  <si>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</si>
  <si>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</si>
  <si>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</si>
  <si>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</si>
  <si>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</si>
  <si>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</si>
  <si>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</si>
  <si>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</si>
  <si>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</si>
  <si>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</si>
  <si>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</si>
  <si>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</si>
  <si>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</si>
  <si>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</si>
  <si>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</si>
  <si>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</si>
  <si>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</si>
  <si>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</si>
  <si>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</si>
  <si>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</si>
  <si>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</si>
  <si>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</si>
  <si>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</si>
  <si>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</si>
  <si>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</si>
  <si>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</si>
  <si>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</si>
  <si>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</si>
  <si>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</si>
  <si>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</si>
  <si>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</si>
  <si>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</si>
  <si>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</si>
  <si>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</si>
  <si>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</si>
  <si>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</si>
  <si>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</si>
  <si>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</si>
  <si>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</si>
  <si>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</si>
  <si>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</si>
  <si>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</si>
  <si>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</si>
  <si>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</si>
  <si>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</si>
  <si>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</si>
  <si>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</si>
  <si>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</si>
  <si>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</si>
  <si>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</si>
  <si>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</si>
  <si>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</si>
  <si>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</si>
  <si>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</si>
  <si>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</si>
  <si>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</si>
  <si>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</si>
  <si>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</si>
  <si>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</si>
  <si>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</si>
  <si>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</si>
  <si>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</si>
  <si>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</si>
  <si>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</si>
  <si>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</si>
  <si>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</si>
  <si>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</si>
  <si>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</si>
  <si>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</si>
  <si>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</si>
  <si>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</si>
  <si>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</si>
  <si>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</si>
  <si>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</si>
  <si>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</si>
  <si>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</si>
  <si>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</si>
  <si>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</si>
  <si>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</si>
  <si>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</si>
  <si>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</si>
  <si>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</si>
  <si>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</si>
  <si>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</si>
  <si>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</si>
  <si>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</si>
  <si>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</si>
  <si>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</si>
  <si>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</si>
  <si>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</si>
  <si>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</si>
  <si>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</si>
  <si>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</si>
  <si>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</si>
  <si>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</si>
  <si>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</si>
  <si>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</si>
  <si>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</si>
  <si>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</si>
  <si>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</si>
  <si>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</si>
  <si>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</si>
  <si>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</si>
  <si>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</si>
  <si>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</si>
  <si>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</si>
  <si>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</si>
  <si>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</si>
  <si>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</si>
  <si>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</si>
  <si>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</si>
  <si>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</si>
  <si>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</si>
  <si>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</si>
  <si>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</si>
  <si>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</si>
  <si>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</si>
  <si>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</si>
  <si>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</si>
  <si>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</si>
  <si>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</si>
  <si>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</si>
  <si>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</si>
  <si>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</si>
  <si>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</si>
  <si>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</si>
  <si>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</si>
  <si>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</si>
  <si>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</si>
  <si>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</si>
  <si>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</si>
  <si>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</si>
  <si>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</si>
  <si>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</si>
  <si>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</si>
  <si>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</si>
  <si>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</si>
  <si>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</si>
  <si>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</si>
  <si>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</si>
  <si>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</si>
  <si>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</si>
  <si>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</si>
  <si>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</si>
  <si>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</si>
  <si>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</si>
  <si>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</si>
  <si>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</si>
  <si>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</si>
  <si>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</si>
  <si>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</si>
  <si>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</si>
  <si>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</si>
  <si>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</si>
  <si>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</si>
  <si>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</si>
  <si>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</si>
  <si>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</si>
  <si>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</si>
  <si>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</si>
  <si>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</si>
  <si>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</si>
  <si>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</si>
  <si>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</si>
  <si>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</si>
  <si>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</si>
  <si>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</si>
  <si>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</si>
  <si>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</si>
  <si>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</si>
  <si>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</si>
  <si>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</si>
  <si>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</si>
  <si>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</si>
  <si>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</si>
  <si>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</si>
  <si>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</si>
  <si>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</si>
  <si>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</si>
  <si>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</si>
  <si>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</si>
  <si>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</si>
  <si>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</si>
  <si>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</si>
  <si>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</si>
  <si>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</si>
  <si>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</si>
  <si>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</si>
  <si>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</si>
  <si>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</si>
  <si>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</si>
  <si>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</si>
  <si>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</si>
  <si>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</si>
  <si>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</si>
  <si>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</si>
  <si>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</si>
  <si>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</si>
  <si>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</si>
  <si>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</si>
  <si>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</si>
  <si>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</si>
  <si>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</si>
  <si>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</si>
  <si>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</si>
  <si>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</si>
  <si>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</si>
  <si>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</si>
  <si>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</si>
  <si>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</si>
  <si>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</si>
  <si>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</si>
  <si>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</si>
  <si>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</si>
  <si>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</si>
  <si>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</si>
  <si>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</si>
  <si>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</si>
  <si>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</si>
  <si>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</si>
  <si>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</si>
  <si>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</si>
  <si>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</si>
  <si>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</si>
  <si>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</si>
  <si>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</si>
  <si>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</si>
  <si>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</si>
  <si>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</si>
  <si>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</si>
  <si>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</si>
  <si>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</si>
  <si>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</si>
  <si>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</si>
  <si>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</si>
  <si>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</si>
  <si>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</si>
  <si>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</si>
  <si>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</si>
  <si>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</si>
  <si>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</si>
  <si>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</si>
  <si>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</si>
  <si>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</si>
  <si>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</si>
  <si>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</si>
  <si>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</si>
  <si>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</si>
  <si>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</si>
  <si>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</si>
  <si>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</si>
  <si>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</si>
  <si>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</si>
  <si>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</si>
  <si>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</si>
  <si>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</si>
  <si>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</si>
  <si>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</si>
  <si>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</si>
  <si>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</si>
  <si>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</si>
  <si>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</si>
  <si>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</si>
  <si>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</si>
  <si>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</si>
  <si>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</si>
  <si>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</si>
  <si>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</si>
  <si>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</si>
  <si>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</si>
  <si>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</si>
  <si>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</si>
  <si>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</si>
  <si>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</si>
  <si>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</si>
  <si>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</si>
  <si>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</si>
  <si>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</si>
  <si>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</si>
  <si>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</si>
  <si>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</si>
  <si>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</si>
  <si>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</si>
  <si>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</si>
  <si>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</si>
  <si>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</si>
  <si>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</si>
  <si>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</si>
  <si>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</si>
  <si>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</si>
  <si>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</si>
  <si>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</si>
  <si>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</si>
  <si>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</si>
  <si>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</si>
  <si>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</si>
  <si>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</si>
  <si>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</si>
  <si>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</si>
  <si>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</si>
  <si>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</si>
  <si>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</si>
  <si>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</si>
  <si>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</si>
  <si>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</si>
  <si>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</si>
  <si>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</si>
  <si>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</si>
  <si>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</si>
  <si>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</si>
  <si>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</si>
  <si>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</si>
  <si>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</si>
  <si>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</si>
  <si>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</si>
  <si>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</si>
  <si>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</si>
  <si>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</si>
  <si>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</si>
  <si>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</si>
  <si>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</si>
  <si>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</si>
  <si>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</si>
  <si>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</si>
  <si>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</si>
  <si>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</si>
  <si>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</si>
  <si>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</si>
  <si>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</si>
  <si>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</si>
  <si>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</si>
  <si>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</si>
  <si>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</si>
  <si>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</si>
  <si>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</si>
  <si>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</si>
  <si>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</si>
  <si>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</si>
  <si>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</si>
  <si>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</si>
  <si>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</si>
  <si>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</si>
  <si>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</si>
  <si>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</si>
  <si>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</si>
  <si>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</si>
  <si>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</si>
  <si>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</si>
  <si>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</si>
  <si>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</si>
  <si>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</si>
  <si>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</si>
  <si>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</si>
  <si>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</si>
  <si>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</si>
  <si>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</si>
  <si>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</si>
  <si>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</si>
  <si>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</si>
  <si>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</si>
  <si>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</si>
  <si>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</si>
  <si>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</si>
  <si>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</si>
  <si>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</si>
  <si>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</si>
  <si>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</si>
  <si>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</si>
  <si>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</si>
  <si>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</si>
  <si>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</si>
  <si>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</si>
  <si>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</si>
  <si>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</si>
  <si>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</si>
  <si>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</si>
  <si>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</si>
  <si>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</si>
  <si>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</si>
  <si>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</si>
  <si>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</si>
  <si>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</si>
  <si>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</si>
  <si>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</si>
  <si>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</si>
  <si>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</si>
  <si>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</si>
  <si>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</si>
  <si>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</si>
  <si>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</si>
  <si>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</si>
  <si>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</si>
  <si>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</si>
  <si>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</si>
  <si>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</si>
  <si>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</si>
  <si>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</si>
  <si>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</si>
  <si>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</si>
  <si>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</si>
  <si>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</si>
  <si>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</si>
  <si>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</si>
  <si>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</si>
  <si>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</si>
  <si>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</si>
  <si>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</si>
  <si>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</si>
  <si>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</si>
  <si>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</si>
  <si>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</si>
  <si>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</si>
  <si>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</si>
  <si>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</si>
  <si>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</si>
  <si>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</si>
  <si>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</si>
  <si>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</si>
  <si>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</si>
  <si>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</si>
  <si>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</si>
  <si>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</si>
  <si>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</si>
  <si>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</si>
  <si>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</si>
  <si>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</si>
  <si>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</si>
  <si>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</si>
  <si>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</si>
  <si>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</si>
  <si>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</si>
  <si>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</si>
  <si>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</si>
  <si>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</si>
  <si>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</si>
  <si>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</si>
  <si>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</si>
  <si>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</si>
  <si>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</si>
  <si>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</si>
  <si>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</si>
  <si>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</si>
  <si>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</si>
  <si>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</si>
  <si>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</si>
  <si>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</si>
  <si>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</si>
  <si>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</si>
  <si>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</si>
  <si>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</si>
  <si>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</si>
  <si>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</si>
  <si>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</si>
  <si>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</si>
  <si>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</si>
  <si>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</si>
  <si>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</si>
  <si>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</si>
  <si>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</si>
  <si>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</si>
  <si>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</si>
  <si>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</si>
  <si>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</si>
  <si>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</si>
  <si>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</si>
  <si>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</si>
  <si>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</si>
  <si>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</si>
  <si>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</si>
  <si>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</si>
  <si>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</si>
  <si>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</si>
  <si>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</si>
  <si>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</si>
  <si>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</si>
  <si>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</si>
  <si>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</si>
  <si>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</si>
  <si>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</si>
  <si>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</si>
  <si>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</si>
  <si>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</si>
  <si>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</si>
  <si>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</si>
  <si>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</si>
  <si>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</si>
  <si>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</si>
  <si>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</si>
  <si>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</si>
  <si>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</si>
  <si>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</si>
  <si>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</si>
  <si>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</si>
  <si>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</si>
  <si>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</si>
  <si>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</si>
  <si>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</si>
  <si>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</si>
  <si>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</si>
  <si>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</si>
  <si>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</si>
  <si>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</si>
  <si>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</si>
  <si>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</si>
  <si>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</si>
  <si>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</si>
  <si>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</si>
  <si>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</si>
  <si>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</si>
  <si>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</si>
  <si>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</si>
  <si>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</si>
  <si>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</si>
  <si>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</si>
  <si>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</si>
  <si>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</si>
  <si>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</si>
  <si>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</si>
  <si>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</si>
  <si>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</si>
  <si>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</si>
  <si>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</si>
  <si>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</si>
  <si>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</si>
  <si>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</si>
  <si>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</si>
  <si>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</si>
  <si>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</si>
  <si>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</si>
  <si>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</si>
  <si>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</si>
  <si>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</si>
  <si>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</si>
  <si>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</si>
  <si>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</si>
  <si>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</si>
  <si>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</si>
  <si>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</si>
  <si>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</si>
  <si>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</si>
  <si>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</si>
  <si>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</si>
  <si>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</si>
  <si>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</si>
  <si>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</si>
  <si>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</si>
  <si>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</si>
  <si>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</si>
  <si>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</si>
  <si>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</si>
  <si>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</si>
  <si>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</si>
  <si>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</si>
  <si>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</si>
  <si>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</si>
  <si>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</si>
  <si>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</si>
  <si>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</si>
  <si>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</si>
  <si>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</si>
  <si>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</si>
  <si>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</si>
  <si>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</si>
  <si>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</si>
  <si>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</si>
  <si>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</si>
  <si>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</si>
  <si>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</si>
  <si>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</si>
  <si>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</si>
  <si>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</si>
  <si>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</si>
  <si>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</si>
  <si>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</si>
  <si>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</si>
  <si>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</si>
  <si>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</si>
  <si>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</si>
  <si>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</si>
  <si>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</si>
  <si>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</si>
  <si>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</si>
  <si>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</si>
  <si>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</si>
  <si>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</si>
  <si>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</si>
  <si>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</si>
  <si>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</si>
  <si>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</si>
  <si>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</si>
  <si>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</si>
  <si>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</si>
  <si>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</si>
  <si>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</si>
  <si>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</si>
  <si>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</si>
  <si>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</si>
  <si>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</si>
  <si>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</si>
  <si>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</si>
  <si>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</si>
  <si>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</si>
  <si>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</si>
  <si>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</si>
  <si>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</si>
  <si>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</si>
  <si>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</si>
  <si>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</si>
  <si>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</si>
  <si>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</si>
  <si>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</si>
  <si>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</si>
  <si>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</si>
  <si>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</si>
  <si>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</si>
  <si>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</si>
  <si>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</si>
  <si>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</si>
  <si>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</si>
  <si>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</si>
  <si>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</si>
  <si>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</si>
  <si>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</si>
  <si>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</si>
  <si>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</si>
  <si>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</si>
  <si>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</si>
  <si>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</si>
  <si>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</si>
  <si>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</si>
  <si>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</si>
  <si>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</si>
  <si>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</si>
  <si>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</si>
  <si>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</si>
  <si>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</si>
  <si>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</si>
  <si>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</si>
  <si>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</si>
  <si>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</si>
  <si>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</si>
  <si>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</si>
  <si>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</si>
  <si>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</si>
  <si>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</si>
  <si>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</si>
  <si>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</si>
  <si>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</si>
  <si>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</si>
  <si>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</si>
  <si>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</si>
  <si>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</si>
  <si>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</si>
  <si>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</si>
  <si>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</si>
  <si>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</si>
  <si>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</si>
  <si>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</si>
  <si>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</si>
  <si>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</si>
  <si>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</si>
  <si>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</si>
  <si>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</si>
  <si>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</si>
  <si>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</si>
  <si>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</si>
  <si>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</si>
  <si>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</si>
  <si>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</si>
  <si>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</si>
  <si>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</si>
  <si>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</si>
  <si>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</si>
  <si>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</si>
  <si>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</si>
  <si>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</si>
  <si>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</si>
  <si>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</si>
  <si>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</si>
  <si>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</si>
  <si>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</si>
  <si>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</si>
  <si>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</si>
  <si>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</si>
  <si>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</si>
  <si>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</si>
  <si>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</si>
  <si>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</si>
  <si>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</si>
  <si>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</si>
  <si>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</si>
  <si>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</si>
  <si>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</si>
  <si>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</si>
  <si>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</si>
  <si>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</si>
  <si>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</si>
  <si>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</si>
  <si>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</si>
  <si>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</si>
  <si>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</si>
  <si>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</si>
  <si>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</si>
  <si>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</si>
  <si>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</si>
  <si>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</si>
  <si>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</si>
  <si>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</si>
  <si>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</si>
  <si>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</si>
  <si>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</si>
  <si>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</si>
  <si>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</si>
  <si>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</si>
  <si>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</si>
  <si>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</si>
  <si>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</si>
  <si>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</si>
  <si>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</si>
  <si>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</si>
  <si>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</si>
  <si>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</si>
  <si>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</si>
  <si>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</si>
  <si>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</si>
  <si>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</si>
  <si>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</si>
  <si>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</si>
  <si>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</si>
  <si>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</si>
  <si>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</si>
  <si>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</si>
  <si>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</si>
  <si>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</si>
  <si>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</si>
  <si>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</si>
  <si>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</si>
  <si>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</si>
  <si>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</si>
  <si>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</si>
  <si>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</si>
  <si>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</si>
  <si>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</si>
  <si>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</si>
  <si>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</si>
  <si>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</si>
  <si>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</si>
  <si>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</si>
  <si>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</si>
  <si>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</si>
  <si>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</si>
  <si>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</si>
  <si>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</si>
  <si>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</si>
  <si>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</si>
  <si>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</si>
  <si>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</si>
  <si>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</si>
  <si>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</si>
  <si>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</si>
  <si>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</si>
  <si>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</si>
  <si>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</si>
  <si>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</si>
  <si>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</si>
  <si>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</si>
  <si>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</si>
  <si>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</si>
  <si>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</si>
  <si>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</si>
  <si>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</si>
  <si>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</si>
  <si>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</si>
  <si>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</si>
  <si>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</si>
  <si>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</si>
  <si>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</si>
  <si>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</si>
  <si>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</si>
  <si>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</si>
  <si>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</si>
  <si>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</si>
  <si>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</si>
  <si>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</si>
  <si>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</si>
  <si>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</si>
  <si>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</si>
  <si>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</si>
  <si>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</si>
  <si>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</si>
  <si>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</si>
  <si>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</si>
  <si>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</si>
  <si>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</si>
  <si>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</si>
  <si>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</si>
  <si>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</si>
  <si>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</si>
  <si>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</si>
  <si>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</si>
  <si>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</si>
  <si>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</si>
  <si>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</si>
  <si>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</si>
  <si>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</si>
  <si>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</si>
  <si>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</si>
  <si>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</si>
  <si>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</si>
  <si>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</si>
  <si>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</si>
  <si>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</si>
  <si>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</si>
  <si>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</si>
  <si>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</si>
  <si>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</si>
  <si>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</si>
  <si>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</si>
  <si>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</si>
  <si>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</si>
  <si>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</si>
  <si>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</si>
  <si>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</si>
  <si>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</si>
  <si>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</si>
  <si>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</si>
  <si>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</si>
  <si>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</si>
  <si>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</si>
  <si>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</si>
  <si>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</si>
  <si>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</si>
  <si>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</si>
  <si>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</si>
  <si>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</si>
  <si>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</si>
  <si>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</si>
  <si>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</si>
  <si>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</si>
  <si>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</si>
  <si>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</si>
  <si>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</si>
  <si>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</si>
  <si>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</si>
  <si>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</si>
  <si>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</si>
  <si>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</si>
  <si>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</si>
  <si>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</si>
  <si>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</si>
  <si>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</si>
  <si>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</si>
  <si>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</si>
  <si>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</si>
  <si>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</si>
  <si>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</si>
  <si>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</si>
  <si>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</si>
  <si>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</si>
  <si>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</si>
  <si>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</si>
  <si>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</si>
  <si>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</si>
  <si>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</si>
  <si>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</si>
  <si>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</si>
  <si>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</si>
  <si>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</si>
  <si>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</si>
  <si>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</si>
  <si>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</si>
  <si>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</si>
  <si>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</si>
  <si>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</si>
  <si>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</si>
  <si>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</si>
  <si>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</si>
  <si>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</si>
  <si>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</si>
  <si>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</si>
  <si>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</si>
  <si>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</si>
  <si>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</si>
  <si>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</si>
  <si>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</si>
  <si>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</si>
  <si>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</si>
  <si>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</si>
  <si>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</si>
  <si>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</si>
  <si>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</si>
  <si>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</si>
  <si>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</si>
  <si>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</si>
  <si>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</si>
  <si>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</si>
  <si>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</si>
  <si>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</si>
  <si>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</si>
  <si>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</si>
  <si>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</si>
  <si>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</si>
  <si>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</si>
  <si>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</si>
  <si>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</si>
  <si>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</si>
  <si>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</si>
  <si>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</si>
  <si>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</si>
  <si>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</si>
  <si>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</si>
  <si>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</si>
  <si>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</si>
  <si>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</si>
  <si>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</si>
  <si>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</si>
  <si>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</si>
  <si>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</si>
  <si>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</si>
  <si>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</si>
  <si>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</si>
  <si>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</si>
  <si>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</si>
  <si>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</si>
  <si>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</si>
  <si>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</si>
  <si>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</si>
  <si>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</si>
  <si>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</si>
  <si>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</si>
  <si>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</si>
  <si>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</si>
  <si>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</si>
  <si>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</si>
  <si>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</si>
  <si>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</si>
  <si>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</si>
  <si>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</si>
  <si>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</si>
  <si>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</si>
  <si>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</si>
  <si>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</si>
  <si>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</si>
  <si>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</si>
  <si>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</si>
  <si>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</si>
  <si>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</si>
  <si>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</si>
  <si>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</si>
  <si>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</si>
  <si>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</si>
  <si>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</si>
  <si>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</si>
  <si>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</si>
  <si>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</si>
  <si>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</si>
  <si>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</si>
  <si>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</si>
  <si>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</si>
  <si>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</si>
  <si>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</si>
  <si>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</si>
  <si>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</si>
  <si>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</si>
  <si>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</si>
  <si>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</si>
  <si>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</si>
  <si>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</si>
  <si>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</si>
  <si>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</si>
  <si>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</si>
  <si>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</si>
  <si>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</si>
  <si>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</si>
  <si>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</si>
  <si>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</si>
  <si>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</si>
  <si>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</si>
  <si>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</si>
  <si>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</si>
  <si>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</si>
  <si>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</si>
  <si>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</si>
  <si>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</si>
  <si>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</si>
  <si>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</si>
  <si>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</si>
  <si>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</si>
  <si>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</si>
  <si>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</si>
  <si>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</si>
  <si>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</si>
  <si>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</si>
  <si>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</si>
  <si>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</si>
  <si>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</si>
  <si>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</si>
  <si>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</si>
  <si>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</si>
  <si>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</si>
  <si>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</si>
  <si>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</si>
  <si>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</si>
  <si>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</si>
  <si>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</si>
  <si>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</si>
  <si>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</si>
  <si>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</si>
  <si>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</si>
  <si>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</si>
  <si>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</si>
  <si>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</si>
  <si>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</si>
  <si>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</si>
  <si>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</si>
  <si>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</si>
  <si>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</si>
  <si>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</si>
  <si>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</si>
  <si>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</si>
  <si>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</si>
  <si>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</si>
  <si>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</si>
  <si>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</si>
  <si>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</si>
  <si>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</si>
  <si>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</si>
  <si>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</si>
  <si>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</si>
  <si>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</si>
  <si>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</si>
  <si>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</si>
  <si>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</si>
  <si>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</si>
  <si>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</si>
  <si>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</si>
  <si>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</si>
  <si>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</si>
  <si>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</si>
  <si>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</si>
  <si>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</si>
  <si>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</si>
  <si>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</si>
  <si>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</si>
  <si>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</si>
  <si>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</si>
  <si>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</si>
  <si>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</si>
  <si>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</si>
  <si>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</si>
  <si>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</si>
  <si>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</si>
  <si>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</si>
  <si>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</si>
  <si>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</si>
  <si>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</si>
  <si>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</si>
  <si>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</si>
  <si>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</si>
  <si>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</si>
  <si>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</si>
  <si>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</si>
  <si>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</si>
  <si>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</si>
  <si>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</si>
  <si>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</si>
  <si>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</si>
  <si>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</si>
  <si>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</si>
  <si>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</si>
  <si>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</si>
  <si>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</si>
  <si>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</si>
  <si>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</si>
  <si>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</si>
  <si>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</si>
  <si>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</si>
  <si>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</si>
  <si>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</si>
  <si>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</si>
  <si>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</si>
  <si>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</si>
  <si>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</si>
  <si>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</si>
  <si>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</si>
  <si>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</si>
  <si>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</si>
  <si>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</si>
  <si>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</si>
  <si>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</si>
  <si>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</si>
  <si>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</si>
  <si>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</si>
  <si>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</si>
  <si>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</si>
  <si>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</si>
  <si>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</si>
  <si>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</si>
  <si>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</si>
  <si>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</si>
  <si>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</si>
  <si>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</si>
  <si>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</si>
  <si>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</si>
  <si>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</si>
  <si>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</si>
  <si>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</si>
  <si>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</si>
  <si>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</si>
  <si>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</si>
  <si>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</si>
  <si>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</si>
  <si>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</si>
  <si>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</si>
  <si>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</si>
  <si>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</si>
  <si>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</si>
  <si>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</si>
  <si>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</si>
  <si>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</si>
  <si>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</si>
  <si>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</si>
  <si>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</si>
  <si>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</si>
  <si>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</si>
  <si>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</si>
  <si>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</si>
  <si>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</si>
  <si>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</si>
  <si>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</si>
  <si>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</si>
  <si>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</si>
  <si>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</si>
  <si>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</si>
  <si>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</si>
  <si>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</si>
  <si>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</si>
  <si>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</si>
  <si>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</si>
  <si>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</si>
  <si>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</si>
  <si>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</si>
  <si>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</si>
  <si>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</si>
  <si>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</si>
  <si>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</si>
  <si>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</si>
  <si>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</si>
  <si>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</si>
  <si>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</si>
  <si>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</si>
  <si>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</si>
  <si>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</si>
  <si>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</si>
  <si>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</si>
  <si>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</si>
  <si>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</si>
  <si>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</si>
  <si>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</si>
  <si>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</si>
  <si>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</si>
  <si>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</si>
  <si>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</si>
  <si>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</si>
  <si>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</si>
  <si>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</si>
  <si>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</si>
  <si>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</si>
  <si>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</si>
  <si>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</si>
  <si>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</si>
  <si>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</si>
  <si>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</si>
  <si>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</si>
  <si>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</si>
  <si>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</si>
  <si>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</si>
  <si>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</si>
  <si>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</si>
  <si>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</si>
  <si>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</si>
  <si>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</si>
  <si>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</si>
  <si>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</si>
  <si>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</si>
  <si>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</si>
  <si>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</si>
  <si>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</si>
  <si>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</si>
  <si>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</si>
  <si>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</si>
  <si>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</si>
  <si>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</si>
  <si>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</si>
  <si>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</si>
  <si>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</si>
  <si>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</si>
  <si>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</si>
  <si>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</si>
  <si>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</si>
  <si>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</si>
  <si>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</si>
  <si>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</si>
  <si>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</si>
  <si>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</si>
  <si>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</si>
  <si>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</si>
  <si>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</si>
  <si>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</si>
  <si>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</si>
  <si>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</si>
  <si>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</si>
  <si>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</si>
  <si>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</si>
  <si>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</si>
  <si>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</si>
  <si>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</si>
  <si>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</si>
  <si>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</si>
  <si>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</si>
  <si>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</si>
  <si>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</si>
  <si>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</si>
  <si>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</si>
  <si>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</si>
  <si>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</si>
  <si>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</si>
  <si>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</si>
  <si>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</si>
  <si>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</si>
  <si>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</si>
  <si>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</si>
  <si>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</si>
  <si>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</si>
  <si>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</si>
  <si>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</si>
  <si>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</si>
  <si>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</si>
  <si>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</si>
  <si>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</si>
  <si>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</si>
  <si>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</si>
  <si>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</si>
  <si>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</si>
  <si>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</si>
  <si>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</si>
  <si>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</si>
  <si>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</si>
  <si>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</si>
  <si>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</si>
  <si>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</si>
  <si>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</si>
  <si>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</si>
  <si>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</si>
  <si>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</si>
  <si>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</si>
  <si>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</si>
  <si>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</si>
  <si>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</si>
  <si>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</si>
  <si>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</si>
  <si>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</si>
  <si>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</si>
  <si>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</si>
  <si>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</si>
  <si>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</si>
  <si>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</si>
  <si>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</si>
  <si>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</si>
  <si>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</si>
  <si>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</si>
  <si>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</si>
  <si>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</si>
  <si>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</si>
  <si>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</si>
  <si>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</si>
  <si>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</si>
  <si>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</si>
  <si>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</si>
  <si>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</si>
  <si>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</si>
  <si>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</si>
  <si>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</si>
  <si>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</si>
  <si>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</si>
  <si>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</si>
  <si>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</si>
  <si>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</si>
  <si>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</si>
  <si>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</si>
  <si>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</si>
  <si>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</si>
  <si>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</si>
  <si>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</si>
  <si>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</si>
  <si>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</si>
  <si>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</si>
  <si>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</si>
  <si>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</si>
  <si>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</si>
  <si>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</si>
  <si>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</si>
  <si>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</si>
  <si>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</si>
  <si>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</si>
  <si>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</si>
  <si>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</si>
  <si>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</si>
  <si>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</si>
  <si>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</si>
  <si>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</si>
  <si>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</si>
  <si>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</si>
  <si>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</si>
  <si>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</si>
  <si>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</si>
  <si>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</si>
  <si>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</si>
  <si>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</si>
  <si>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</si>
  <si>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</si>
  <si>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</si>
  <si>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</si>
  <si>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</si>
  <si>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</si>
  <si>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</si>
  <si>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</si>
  <si>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</si>
  <si>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</si>
  <si>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</si>
  <si>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</si>
  <si>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</si>
  <si>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</si>
  <si>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</si>
  <si>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</si>
  <si>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</si>
  <si>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</si>
  <si>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</si>
  <si>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</si>
  <si>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</si>
  <si>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</si>
  <si>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</si>
  <si>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</si>
  <si>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</si>
  <si>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</si>
  <si>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</si>
  <si>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</si>
  <si>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</si>
  <si>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</si>
  <si>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</si>
  <si>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</si>
  <si>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</si>
  <si>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</si>
  <si>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</si>
  <si>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</si>
  <si>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</si>
  <si>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</si>
  <si>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</si>
  <si>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</si>
  <si>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</si>
  <si>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</si>
  <si>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</si>
  <si>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</si>
  <si>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</si>
  <si>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</si>
  <si>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</si>
  <si>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</si>
  <si>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</si>
  <si>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</si>
  <si>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</si>
  <si>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</si>
  <si>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</si>
  <si>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</si>
  <si>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</si>
  <si>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</si>
  <si>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</si>
  <si>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</si>
  <si>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</si>
  <si>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</si>
  <si>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</si>
  <si>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</si>
  <si>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</si>
  <si>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</si>
  <si>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</si>
  <si>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</si>
  <si>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</si>
  <si>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</si>
  <si>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</si>
  <si>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</si>
  <si>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</si>
  <si>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</si>
  <si>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</si>
  <si>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</si>
  <si>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</si>
  <si>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</si>
  <si>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</si>
  <si>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</si>
  <si>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</si>
  <si>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</si>
  <si>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</si>
  <si>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</si>
  <si>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</si>
  <si>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</si>
  <si>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</si>
  <si>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</si>
  <si>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</si>
  <si>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</si>
  <si>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</si>
  <si>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</si>
  <si>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</si>
  <si>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</si>
  <si>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</si>
  <si>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</si>
  <si>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</si>
  <si>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</si>
  <si>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</si>
  <si>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</si>
  <si>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</si>
  <si>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</si>
  <si>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</si>
  <si>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</si>
  <si>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</si>
  <si>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</si>
  <si>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</si>
  <si>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</si>
  <si>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</si>
  <si>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</si>
  <si>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</si>
  <si>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</si>
  <si>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</si>
  <si>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</si>
  <si>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</si>
  <si>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</si>
  <si>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</si>
  <si>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</si>
  <si>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</si>
  <si>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</si>
  <si>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</si>
  <si>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</si>
  <si>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</si>
  <si>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</si>
  <si>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</si>
  <si>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</si>
  <si>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</si>
  <si>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</si>
  <si>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</si>
  <si>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</si>
  <si>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</si>
  <si>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</si>
  <si>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</si>
  <si>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</si>
  <si>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</si>
  <si>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</si>
  <si>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</si>
  <si>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</si>
  <si>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</si>
  <si>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</si>
  <si>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</si>
  <si>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</si>
  <si>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</si>
  <si>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</si>
  <si>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</si>
  <si>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</si>
  <si>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</si>
  <si>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</si>
  <si>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</si>
  <si>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</si>
  <si>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</si>
  <si>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</si>
  <si>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</si>
  <si>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</si>
  <si>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</si>
  <si>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</si>
  <si>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</si>
  <si>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</si>
  <si>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</si>
  <si>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</si>
  <si>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</si>
  <si>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</si>
  <si>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</si>
  <si>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</si>
  <si>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</si>
  <si>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</si>
  <si>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</si>
  <si>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</si>
  <si>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</si>
  <si>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</si>
  <si>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</si>
  <si>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</si>
  <si>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</si>
  <si>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</si>
  <si>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</si>
  <si>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</si>
  <si>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</si>
  <si>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</si>
  <si>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</si>
  <si>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</si>
  <si>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</si>
  <si>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</si>
  <si>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</si>
  <si>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</si>
  <si>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</si>
  <si>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</si>
  <si>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</si>
  <si>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</si>
  <si>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</si>
  <si>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</si>
  <si>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</si>
  <si>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</si>
  <si>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</si>
  <si>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</si>
  <si>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</si>
  <si>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</si>
  <si>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</si>
  <si>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</si>
  <si>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</si>
  <si>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</si>
  <si>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</si>
  <si>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</si>
  <si>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</si>
  <si>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</si>
  <si>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</si>
  <si>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</si>
  <si>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</si>
  <si>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</si>
  <si>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</si>
  <si>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</si>
  <si>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</si>
  <si>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</si>
  <si>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</si>
  <si>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</si>
  <si>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</si>
  <si>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</si>
  <si>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</si>
  <si>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</si>
  <si>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</si>
  <si>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</si>
  <si>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</si>
  <si>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</si>
  <si>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</si>
  <si>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</si>
  <si>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</si>
  <si>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</si>
  <si>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</si>
  <si>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</si>
  <si>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</si>
  <si>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</si>
  <si>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</si>
  <si>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</si>
  <si>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</si>
  <si>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</si>
  <si>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</si>
  <si>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</si>
  <si>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</si>
  <si>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</si>
  <si>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</si>
  <si>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</si>
  <si>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</si>
  <si>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</si>
  <si>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</si>
  <si>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</si>
  <si>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</si>
  <si>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</si>
  <si>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</si>
  <si>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</si>
  <si>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</si>
  <si>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</si>
  <si>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</si>
  <si>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</si>
  <si>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</si>
  <si>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</si>
  <si>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</si>
  <si>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</si>
  <si>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</si>
  <si>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</si>
  <si>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</si>
  <si>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</si>
  <si>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</si>
  <si>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</si>
  <si>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</si>
  <si>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</si>
  <si>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</si>
  <si>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</si>
  <si>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</si>
  <si>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</si>
  <si>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</si>
  <si>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</si>
  <si>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</si>
  <si>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</si>
  <si>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</si>
  <si>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</si>
  <si>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</si>
  <si>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</si>
  <si>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</si>
  <si>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</si>
  <si>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</si>
  <si>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</si>
  <si>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</si>
  <si>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</si>
  <si>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</si>
  <si>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</si>
  <si>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</si>
  <si>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</si>
  <si>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</si>
  <si>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</si>
  <si>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</si>
  <si>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</si>
  <si>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</si>
  <si>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</si>
  <si>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</si>
  <si>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</si>
  <si>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</si>
  <si>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</si>
  <si>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</si>
  <si>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</si>
  <si>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</si>
  <si>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</si>
  <si>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</si>
  <si>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</si>
  <si>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</si>
  <si>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</si>
  <si>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</si>
  <si>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</si>
  <si>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</si>
  <si>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</si>
  <si>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</si>
  <si>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</si>
  <si>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</si>
  <si>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</si>
  <si>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</si>
  <si>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</si>
  <si>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</si>
  <si>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</si>
  <si>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</si>
  <si>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</si>
  <si>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</si>
  <si>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</si>
  <si>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</si>
  <si>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</si>
  <si>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</si>
  <si>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</si>
  <si>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</si>
  <si>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</si>
  <si>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</si>
  <si>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</si>
  <si>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</si>
  <si>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</si>
  <si>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</si>
  <si>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</si>
  <si>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</si>
  <si>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</si>
  <si>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</si>
  <si>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</si>
  <si>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</si>
  <si>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</si>
  <si>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</si>
  <si>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</si>
  <si>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</si>
  <si>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</si>
  <si>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</si>
  <si>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</si>
  <si>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</si>
  <si>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</si>
  <si>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</si>
  <si>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</si>
  <si>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</si>
  <si>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</si>
  <si>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</si>
  <si>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</si>
  <si>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</si>
  <si>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</si>
  <si>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</si>
  <si>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</si>
  <si>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</si>
  <si>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</si>
  <si>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</si>
  <si>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</si>
  <si>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</si>
  <si>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</si>
  <si>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</si>
  <si>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</si>
  <si>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</si>
  <si>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</si>
  <si>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</si>
  <si>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</si>
  <si>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</si>
  <si>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</si>
  <si>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</si>
  <si>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</si>
  <si>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</si>
  <si>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</si>
  <si>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</si>
  <si>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</si>
  <si>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</si>
  <si>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</si>
  <si>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</si>
  <si>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</si>
  <si>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</si>
  <si>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</si>
  <si>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</si>
  <si>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</si>
  <si>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</si>
  <si>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</si>
  <si>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</si>
  <si>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</si>
  <si>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</si>
  <si>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</si>
  <si>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</si>
  <si>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</si>
  <si>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</si>
  <si>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</si>
  <si>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</si>
  <si>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</si>
  <si>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</si>
  <si>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</si>
  <si>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</si>
  <si>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</si>
  <si>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</si>
  <si>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</si>
  <si>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</si>
  <si>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</si>
  <si>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</si>
  <si>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</si>
  <si>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</si>
  <si>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</si>
  <si>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</si>
  <si>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</si>
  <si>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</si>
  <si>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</si>
  <si>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</si>
  <si>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</si>
  <si>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</si>
  <si>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</si>
  <si>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</si>
  <si>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</si>
  <si>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</si>
  <si>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</si>
  <si>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</si>
  <si>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</si>
  <si>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</si>
  <si>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</si>
  <si>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</si>
  <si>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</si>
  <si>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</si>
  <si>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</si>
  <si>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</si>
  <si>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</si>
  <si>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</si>
  <si>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</si>
  <si>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</si>
  <si>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</si>
  <si>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</si>
  <si>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</si>
  <si>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</si>
  <si>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</si>
  <si>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</si>
  <si>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</si>
  <si>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</si>
  <si>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</si>
  <si>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</si>
  <si>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</si>
  <si>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</si>
  <si>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</si>
  <si>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</si>
  <si>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</si>
  <si>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</si>
  <si>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</si>
  <si>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</si>
  <si>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</si>
  <si>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</si>
  <si>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</si>
  <si>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</si>
  <si>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</si>
  <si>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</si>
  <si>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</si>
  <si>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</si>
  <si>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</si>
  <si>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</si>
  <si>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</si>
  <si>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</si>
  <si>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</si>
  <si>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</si>
  <si>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</si>
  <si>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</si>
  <si>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</si>
  <si>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</si>
  <si>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</si>
  <si>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</si>
  <si>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</si>
  <si>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</si>
  <si>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</si>
  <si>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</si>
  <si>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</si>
  <si>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</si>
  <si>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</si>
  <si>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</si>
  <si>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</si>
  <si>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</si>
  <si>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</si>
  <si>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</si>
  <si>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</si>
  <si>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</si>
  <si>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</si>
  <si>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</si>
  <si>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</si>
  <si>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</si>
  <si>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</si>
  <si>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</si>
  <si>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</si>
  <si>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</si>
  <si>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</si>
  <si>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</si>
  <si>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</si>
  <si>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</si>
  <si>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</si>
  <si>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</si>
  <si>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</si>
  <si>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</si>
  <si>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</si>
  <si>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</si>
  <si>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</si>
  <si>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</si>
  <si>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</si>
  <si>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</si>
  <si>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</si>
  <si>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</si>
  <si>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</si>
  <si>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</si>
  <si>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</si>
  <si>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</si>
  <si>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</si>
  <si>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</si>
  <si>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</si>
  <si>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</si>
  <si>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</si>
  <si>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</si>
  <si>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</si>
  <si>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</si>
  <si>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</si>
  <si>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</si>
  <si>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</si>
  <si>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</si>
  <si>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</si>
  <si>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</si>
  <si>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</si>
  <si>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</si>
  <si>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</si>
  <si>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</si>
  <si>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</si>
  <si>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</si>
  <si>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</si>
  <si>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</si>
  <si>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</si>
  <si>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</si>
  <si>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</si>
  <si>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</si>
  <si>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</si>
  <si>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</si>
  <si>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</si>
  <si>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</si>
  <si>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</si>
  <si>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</si>
  <si>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</si>
  <si>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</si>
  <si>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</si>
  <si>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</si>
  <si>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</si>
  <si>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</si>
  <si>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</si>
  <si>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</si>
  <si>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</si>
  <si>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</si>
  <si>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</si>
  <si>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</si>
  <si>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</si>
  <si>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</si>
  <si>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</si>
  <si>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</si>
  <si>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</si>
  <si>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</si>
  <si>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</si>
  <si>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</si>
  <si>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</si>
  <si>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</si>
  <si>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</si>
  <si>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</si>
  <si>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</si>
  <si>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</si>
  <si>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</si>
  <si>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</si>
  <si>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</si>
  <si>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</si>
  <si>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</si>
  <si>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</si>
  <si>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</si>
  <si>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</si>
  <si>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</si>
  <si>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</si>
  <si>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</si>
  <si>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</si>
  <si>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</si>
  <si>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</si>
  <si>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</si>
  <si>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</si>
  <si>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</si>
  <si>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</si>
  <si>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</si>
  <si>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</si>
  <si>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</si>
  <si>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</si>
  <si>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</si>
  <si>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</si>
  <si>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</si>
  <si>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</si>
  <si>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</si>
  <si>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</si>
  <si>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</si>
  <si>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</si>
  <si>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</si>
  <si>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</si>
  <si>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</si>
  <si>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</si>
  <si>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</si>
  <si>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</si>
  <si>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</si>
  <si>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</si>
  <si>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</si>
  <si>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</si>
  <si>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</si>
  <si>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</si>
  <si>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</si>
  <si>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</si>
  <si>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</si>
  <si>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</si>
  <si>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</si>
  <si>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</si>
  <si>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</si>
  <si>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</si>
  <si>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</si>
  <si>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</si>
  <si>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</si>
  <si>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</si>
  <si>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</si>
  <si>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</si>
  <si>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</si>
  <si>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</si>
  <si>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</si>
  <si>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</si>
  <si>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</si>
  <si>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</si>
  <si>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</si>
  <si>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</si>
  <si>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</si>
  <si>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</si>
  <si>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</si>
  <si>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</si>
  <si>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</si>
  <si>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</si>
  <si>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</si>
  <si>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</si>
  <si>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</si>
  <si>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</si>
  <si>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</si>
  <si>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</si>
  <si>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</si>
  <si>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</si>
  <si>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</si>
  <si>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</si>
  <si>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</si>
  <si>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</si>
  <si>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</si>
  <si>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</si>
  <si>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</si>
  <si>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</si>
  <si>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</si>
  <si>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</si>
  <si>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</si>
  <si>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</si>
  <si>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</si>
  <si>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</si>
  <si>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</si>
  <si>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</si>
  <si>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</si>
  <si>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</si>
  <si>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</si>
  <si>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</si>
  <si>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</si>
  <si>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</si>
  <si>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</si>
  <si>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</si>
  <si>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</si>
  <si>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</si>
  <si>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</si>
  <si>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</si>
  <si>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</si>
  <si>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</si>
  <si>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</si>
  <si>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</si>
  <si>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</si>
  <si>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</si>
  <si>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</si>
  <si>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</si>
  <si>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</si>
  <si>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</si>
  <si>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</si>
  <si>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</si>
  <si>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</si>
  <si>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</si>
  <si>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</si>
  <si>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</si>
  <si>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</si>
  <si>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</si>
  <si>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</si>
  <si>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</si>
  <si>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</si>
  <si>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</si>
  <si>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</si>
  <si>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</si>
  <si>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</si>
  <si>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</si>
  <si>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</si>
  <si>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</si>
  <si>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</si>
  <si>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</si>
  <si>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</si>
  <si>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</si>
  <si>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</si>
  <si>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</si>
  <si>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</si>
  <si>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</si>
  <si>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</si>
  <si>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</si>
  <si>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</si>
  <si>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</si>
  <si>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</si>
  <si>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</si>
  <si>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</si>
  <si>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</si>
  <si>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</si>
  <si>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</si>
  <si>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</si>
  <si>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</si>
  <si>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</si>
  <si>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</si>
  <si>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</si>
  <si>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</si>
  <si>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</si>
  <si>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</si>
  <si>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</si>
  <si>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</si>
  <si>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</si>
  <si>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</si>
  <si>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</si>
  <si>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</si>
  <si>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</si>
  <si>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</si>
  <si>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</si>
  <si>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</si>
  <si>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</si>
  <si>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</si>
  <si>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</si>
  <si>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</si>
  <si>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</si>
  <si>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</si>
  <si>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</si>
  <si>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</si>
  <si>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</si>
  <si>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</si>
  <si>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</si>
  <si>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</si>
  <si>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</si>
  <si>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</si>
  <si>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</si>
  <si>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</si>
  <si>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</si>
  <si>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</si>
  <si>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</si>
  <si>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</si>
  <si>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</si>
  <si>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</si>
  <si>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</si>
  <si>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</si>
  <si>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</si>
  <si>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</si>
  <si>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</si>
  <si>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</si>
  <si>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</si>
  <si>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</si>
  <si>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</si>
  <si>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</si>
  <si>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</si>
  <si>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</si>
  <si>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</si>
  <si>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</si>
  <si>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</si>
  <si>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</si>
  <si>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</si>
  <si>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</si>
  <si>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</si>
  <si>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</si>
  <si>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</si>
  <si>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</si>
  <si>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</si>
  <si>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</si>
  <si>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</si>
  <si>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</si>
  <si>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</si>
  <si>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</si>
  <si>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</si>
  <si>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</si>
  <si>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</si>
  <si>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</si>
  <si>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</si>
  <si>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</si>
  <si>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</si>
  <si>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</si>
  <si>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</si>
  <si>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</si>
  <si>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</si>
  <si>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</si>
  <si>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</si>
  <si>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</si>
  <si>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</si>
  <si>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</si>
  <si>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</si>
  <si>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</si>
  <si>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</si>
  <si>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</si>
  <si>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</si>
  <si>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</si>
  <si>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</si>
  <si>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</si>
  <si>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</si>
  <si>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</si>
  <si>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</si>
  <si>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</si>
  <si>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</si>
  <si>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</si>
  <si>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</si>
  <si>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</si>
  <si>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</si>
  <si>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</si>
  <si>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</si>
  <si>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</si>
  <si>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</si>
  <si>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</si>
  <si>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</si>
  <si>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</si>
  <si>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</si>
  <si>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</si>
  <si>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</si>
  <si>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</si>
  <si>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</si>
  <si>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</si>
  <si>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</si>
  <si>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</si>
  <si>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</si>
  <si>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</si>
  <si>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</si>
  <si>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</si>
  <si>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</si>
  <si>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</si>
  <si>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</si>
  <si>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</si>
  <si>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</si>
  <si>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</si>
  <si>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</si>
  <si>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</si>
  <si>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</si>
  <si>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</si>
  <si>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</si>
  <si>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</si>
  <si>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</si>
  <si>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</si>
  <si>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</si>
  <si>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</si>
  <si>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</si>
  <si>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</si>
  <si>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</si>
  <si>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</si>
  <si>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</si>
  <si>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</si>
  <si>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</si>
  <si>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</si>
  <si>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</si>
  <si>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</si>
  <si>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</si>
  <si>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</si>
  <si>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</si>
  <si>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</si>
  <si>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</si>
  <si>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</si>
  <si>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</si>
  <si>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</si>
  <si>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</si>
  <si>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</si>
  <si>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</si>
  <si>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</si>
  <si>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</si>
  <si>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</si>
  <si>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</si>
  <si>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</si>
  <si>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</si>
  <si>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</si>
  <si>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</si>
  <si>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</si>
  <si>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</si>
  <si>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</si>
  <si>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</si>
  <si>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</si>
  <si>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</si>
  <si>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</si>
  <si>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</si>
  <si>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</si>
  <si>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</si>
  <si>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</si>
  <si>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</si>
  <si>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</si>
  <si>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</si>
  <si>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</si>
  <si>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</si>
  <si>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</si>
  <si>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</si>
  <si>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</si>
  <si>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</si>
  <si>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</si>
  <si>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</si>
  <si>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</si>
  <si>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</si>
  <si>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</si>
  <si>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</si>
  <si>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</si>
  <si>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</si>
  <si>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</si>
  <si>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</si>
  <si>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</si>
  <si>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</si>
  <si>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</si>
  <si>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</si>
  <si>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</si>
  <si>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</si>
  <si>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</si>
  <si>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</si>
  <si>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</si>
  <si>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</si>
  <si>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</si>
  <si>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</si>
  <si>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</si>
  <si>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</si>
  <si>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</si>
  <si>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</si>
  <si>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</si>
  <si>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</si>
  <si>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</si>
  <si>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</si>
  <si>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</si>
  <si>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</si>
  <si>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</si>
  <si>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</si>
  <si>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</si>
  <si>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</si>
  <si>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</si>
  <si>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</si>
  <si>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</si>
  <si>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</si>
  <si>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</si>
  <si>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</si>
  <si>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</si>
  <si>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</si>
  <si>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</si>
  <si>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</si>
  <si>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</si>
  <si>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</si>
  <si>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</si>
  <si>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</si>
  <si>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</si>
  <si>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</si>
  <si>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</si>
  <si>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</si>
  <si>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</si>
  <si>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</si>
  <si>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</si>
  <si>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</si>
  <si>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</si>
  <si>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</si>
  <si>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</si>
  <si>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</si>
  <si>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</si>
  <si>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</si>
  <si>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</si>
  <si>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</si>
  <si>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</si>
  <si>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</si>
  <si>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</si>
  <si>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</si>
  <si>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</si>
  <si>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</si>
  <si>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</si>
  <si>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</si>
  <si>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</si>
  <si>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</si>
  <si>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</si>
  <si>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</si>
  <si>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</si>
  <si>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</si>
  <si>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</si>
  <si>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</si>
  <si>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</si>
  <si>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</si>
  <si>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</si>
  <si>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</si>
  <si>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</si>
  <si>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</si>
  <si>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</si>
  <si>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</si>
  <si>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</si>
  <si>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</si>
  <si>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</si>
  <si>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</si>
  <si>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</si>
  <si>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</si>
  <si>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</si>
  <si>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</si>
  <si>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</si>
  <si>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</si>
  <si>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</si>
  <si>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</si>
  <si>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</si>
  <si>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</si>
  <si>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</si>
  <si>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</si>
  <si>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</si>
  <si>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</si>
  <si>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</si>
  <si>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</si>
  <si>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</si>
  <si>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</si>
  <si>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</si>
  <si>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</si>
  <si>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</si>
  <si>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</si>
  <si>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</si>
  <si>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</si>
  <si>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</si>
  <si>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</si>
  <si>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</si>
  <si>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</si>
  <si>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</si>
  <si>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</si>
  <si>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</si>
  <si>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</si>
  <si>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</si>
  <si>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</si>
  <si>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</si>
  <si>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</si>
  <si>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</si>
  <si>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</si>
  <si>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</si>
  <si>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</si>
  <si>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</si>
  <si>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</si>
  <si>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</si>
  <si>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</si>
  <si>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</si>
  <si>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</si>
  <si>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</si>
  <si>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</si>
  <si>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</si>
  <si>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</si>
  <si>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</si>
  <si>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</si>
  <si>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</si>
  <si>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</si>
  <si>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</si>
  <si>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</si>
  <si>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</si>
  <si>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</si>
  <si>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</si>
  <si>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</si>
  <si>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</si>
  <si>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</si>
  <si>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</si>
  <si>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</si>
  <si>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</si>
  <si>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</si>
  <si>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</si>
  <si>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</si>
  <si>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</si>
  <si>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</si>
  <si>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</si>
  <si>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</si>
  <si>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</si>
  <si>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</si>
  <si>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</si>
  <si>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</si>
  <si>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</si>
  <si>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</si>
  <si>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</si>
  <si>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</si>
  <si>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</si>
  <si>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</si>
  <si>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</si>
  <si>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</si>
  <si>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</si>
  <si>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</si>
  <si>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</si>
  <si>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</si>
  <si>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</si>
  <si>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</si>
  <si>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</si>
  <si>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</si>
  <si>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</si>
  <si>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</si>
  <si>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</si>
  <si>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</si>
  <si>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</si>
  <si>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</si>
  <si>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</si>
  <si>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</si>
  <si>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</si>
  <si>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</si>
  <si>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</si>
  <si>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</si>
  <si>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</si>
  <si>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</si>
  <si>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</si>
  <si>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</si>
  <si>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</si>
  <si>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</si>
  <si>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</si>
  <si>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</si>
  <si>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</si>
  <si>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</si>
  <si>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</si>
  <si>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</si>
  <si>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</si>
  <si>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</si>
  <si>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</si>
  <si>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</si>
  <si>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</si>
  <si>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</si>
  <si>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</si>
  <si>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</si>
  <si>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</si>
  <si>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</si>
  <si>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</si>
  <si>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</si>
  <si>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</si>
  <si>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</si>
  <si>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</si>
  <si>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</si>
  <si>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</si>
  <si>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</si>
  <si>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</si>
  <si>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</si>
  <si>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</si>
  <si>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</si>
  <si>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</si>
  <si>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</si>
  <si>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</si>
  <si>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</si>
  <si>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</si>
  <si>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</si>
  <si>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</si>
  <si>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</si>
  <si>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</si>
  <si>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</si>
  <si>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</si>
  <si>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</si>
  <si>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</si>
  <si>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</si>
  <si>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</si>
  <si>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</si>
  <si>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</si>
  <si>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</si>
  <si>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</si>
  <si>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</si>
  <si>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</si>
  <si>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</si>
  <si>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</si>
  <si>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</si>
  <si>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</si>
  <si>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</si>
  <si>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</si>
  <si>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</si>
  <si>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</si>
  <si>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</si>
  <si>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</si>
  <si>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</si>
  <si>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</si>
  <si>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</si>
  <si>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</si>
  <si>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</si>
  <si>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</si>
  <si>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</si>
  <si>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</si>
  <si>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</si>
  <si>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</si>
  <si>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</si>
  <si>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</si>
  <si>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</si>
  <si>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</si>
  <si>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</si>
  <si>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</si>
  <si>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</si>
  <si>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</si>
  <si>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</si>
  <si>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</si>
  <si>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</si>
  <si>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</si>
  <si>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</si>
  <si>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</si>
  <si>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</si>
  <si>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</si>
  <si>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</si>
  <si>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</si>
  <si>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</si>
  <si>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</si>
  <si>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</si>
  <si>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</si>
  <si>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</si>
  <si>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</si>
  <si>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</si>
  <si>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</si>
  <si>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</si>
  <si>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</si>
  <si>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</si>
  <si>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</si>
  <si>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</si>
  <si>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</si>
  <si>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</si>
  <si>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</si>
  <si>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</si>
  <si>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</si>
  <si>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</si>
  <si>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</si>
  <si>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</si>
  <si>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</si>
  <si>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</si>
  <si>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</si>
  <si>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</si>
  <si>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</si>
  <si>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</si>
  <si>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</si>
  <si>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</si>
  <si>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</si>
  <si>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</si>
  <si>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</si>
  <si>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</si>
  <si>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</si>
  <si>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</si>
  <si>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</si>
  <si>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</si>
  <si>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</si>
  <si>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</si>
  <si>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</si>
  <si>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</si>
  <si>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</si>
  <si>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</si>
  <si>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</si>
  <si>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</si>
  <si>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</si>
  <si>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</si>
  <si>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</si>
  <si>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</si>
  <si>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</si>
  <si>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</si>
  <si>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</si>
  <si>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</si>
  <si>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</si>
  <si>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</si>
  <si>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</si>
  <si>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</si>
  <si>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</si>
  <si>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</si>
  <si>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</si>
  <si>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</si>
  <si>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</si>
  <si>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</si>
  <si>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</si>
  <si>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</si>
  <si>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</si>
  <si>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</si>
  <si>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</si>
  <si>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</si>
  <si>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</si>
  <si>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</si>
  <si>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</si>
  <si>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</si>
  <si>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</si>
  <si>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</si>
  <si>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</si>
  <si>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</si>
  <si>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</si>
  <si>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</si>
  <si>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</si>
  <si>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</si>
  <si>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</si>
  <si>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</si>
  <si>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</si>
  <si>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</si>
  <si>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</si>
  <si>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</si>
  <si>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</si>
  <si>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</si>
  <si>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</si>
  <si>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</si>
  <si>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</si>
  <si>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</si>
  <si>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</si>
  <si>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</si>
  <si>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</si>
  <si>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</si>
  <si>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</si>
  <si>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</si>
  <si>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</si>
  <si>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</si>
  <si>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</si>
  <si>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</si>
  <si>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</si>
  <si>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</si>
  <si>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</si>
  <si>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</si>
  <si>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</si>
  <si>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</si>
  <si>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</si>
  <si>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</si>
  <si>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</si>
  <si>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</si>
  <si>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</si>
  <si>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</si>
  <si>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</si>
  <si>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</si>
  <si>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</si>
  <si>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</si>
  <si>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</si>
  <si>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</si>
  <si>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</si>
  <si>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</si>
  <si>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</si>
  <si>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</si>
  <si>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</si>
  <si>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</si>
  <si>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</si>
  <si>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</si>
  <si>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</si>
  <si>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</si>
  <si>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</si>
  <si>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</si>
  <si>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</si>
  <si>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</si>
  <si>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</si>
  <si>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</si>
  <si>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</si>
  <si>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</si>
  <si>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</si>
  <si>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</si>
  <si>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</si>
  <si>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</si>
  <si>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</si>
  <si>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</si>
  <si>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</si>
  <si>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</si>
  <si>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</si>
  <si>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</si>
  <si>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</si>
  <si>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</si>
  <si>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</si>
  <si>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</si>
  <si>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</si>
  <si>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</si>
  <si>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</si>
  <si>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</si>
  <si>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</si>
  <si>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</si>
  <si>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</si>
  <si>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</si>
  <si>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</si>
  <si>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</si>
  <si>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</si>
  <si>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</si>
  <si>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</si>
  <si>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</si>
  <si>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</si>
  <si>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</si>
  <si>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</si>
  <si>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</si>
  <si>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</si>
  <si>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</si>
  <si>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</si>
  <si>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</si>
  <si>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</si>
  <si>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</si>
  <si>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</si>
  <si>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</si>
  <si>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</si>
  <si>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</si>
  <si>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</si>
  <si>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</si>
  <si>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</si>
  <si>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</si>
  <si>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</si>
  <si>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</si>
  <si>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</si>
  <si>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</si>
  <si>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</si>
  <si>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</si>
  <si>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</si>
  <si>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</si>
  <si>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</si>
  <si>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</si>
  <si>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</si>
  <si>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</si>
  <si>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</si>
  <si>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</si>
  <si>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</si>
  <si>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</si>
  <si>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</si>
  <si>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</si>
  <si>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</si>
  <si>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</si>
  <si>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</si>
  <si>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</si>
  <si>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</si>
  <si>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</si>
  <si>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</si>
  <si>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</si>
  <si>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</si>
  <si>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</si>
  <si>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</si>
  <si>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</si>
  <si>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</si>
  <si>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</si>
  <si>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</si>
  <si>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</si>
  <si>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</si>
  <si>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</si>
  <si>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</si>
  <si>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</si>
  <si>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</si>
  <si>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</si>
  <si>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</si>
  <si>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</si>
  <si>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</si>
  <si>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</si>
  <si>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</si>
  <si>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</si>
  <si>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</si>
  <si>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</si>
  <si>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</si>
  <si>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</si>
  <si>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</si>
  <si>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</si>
  <si>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</si>
  <si>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</si>
  <si>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</si>
  <si>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</si>
  <si>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</si>
  <si>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</si>
  <si>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</si>
  <si>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</si>
  <si>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</si>
  <si>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</si>
  <si>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</si>
  <si>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</si>
  <si>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</si>
  <si>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</si>
  <si>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</si>
  <si>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</si>
  <si>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</si>
  <si>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</si>
  <si>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</si>
  <si>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</si>
  <si>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</si>
  <si>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</si>
  <si>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</si>
  <si>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</si>
  <si>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</si>
  <si>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</si>
  <si>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</si>
  <si>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</si>
  <si>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</si>
  <si>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</si>
  <si>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</si>
  <si>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</si>
  <si>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</si>
  <si>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</si>
  <si>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</si>
  <si>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</si>
  <si>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</si>
  <si>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</si>
  <si>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</si>
  <si>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</si>
  <si>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</si>
  <si>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</si>
  <si>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</si>
  <si>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</si>
  <si>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</si>
  <si>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</si>
  <si>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</si>
  <si>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</si>
  <si>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</si>
  <si>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</si>
  <si>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</si>
  <si>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</si>
  <si>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</si>
  <si>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</si>
  <si>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</si>
  <si>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</si>
  <si>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</si>
  <si>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</si>
  <si>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</si>
  <si>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</si>
  <si>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</si>
  <si>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</si>
  <si>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</si>
  <si>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</si>
  <si>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</si>
  <si>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</si>
  <si>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</si>
  <si>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</si>
  <si>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</si>
  <si>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</si>
  <si>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</si>
  <si>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</si>
  <si>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</si>
  <si>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</si>
  <si>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</si>
  <si>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</si>
  <si>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</si>
  <si>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</si>
  <si>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</si>
  <si>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</si>
  <si>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</si>
  <si>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</si>
  <si>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</si>
  <si>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</si>
  <si>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</si>
  <si>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</si>
  <si>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</si>
  <si>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</si>
  <si>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</si>
  <si>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</si>
  <si>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</si>
  <si>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</si>
  <si>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</si>
  <si>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</si>
  <si>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</si>
  <si>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</si>
  <si>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</si>
  <si>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</si>
  <si>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</si>
  <si>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</si>
  <si>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</si>
  <si>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</si>
  <si>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</si>
  <si>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</si>
  <si>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</si>
  <si>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</si>
  <si>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</si>
  <si>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</si>
  <si>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</si>
  <si>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</si>
  <si>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</si>
  <si>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</si>
  <si>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</si>
  <si>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</si>
  <si>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</si>
  <si>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</si>
  <si>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</si>
  <si>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</si>
  <si>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</si>
  <si>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</si>
  <si>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</si>
  <si>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</si>
  <si>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</si>
  <si>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</si>
  <si>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</si>
  <si>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</si>
  <si>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</si>
  <si>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</si>
  <si>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</si>
  <si>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</si>
  <si>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</si>
  <si>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</si>
  <si>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</si>
  <si>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</si>
  <si>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</si>
  <si>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</si>
  <si>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</si>
  <si>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</si>
  <si>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</si>
  <si>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</si>
  <si>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</si>
  <si>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</si>
  <si>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</si>
  <si>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</si>
  <si>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</si>
  <si>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</si>
  <si>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</si>
  <si>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</si>
  <si>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</si>
  <si>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</si>
  <si>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</si>
  <si>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</si>
  <si>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</si>
  <si>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</si>
  <si>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</si>
  <si>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</si>
  <si>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</si>
  <si>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</si>
  <si>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</si>
  <si>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</si>
  <si>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</si>
  <si>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</si>
  <si>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</si>
  <si>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</si>
  <si>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</si>
  <si>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</si>
  <si>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</si>
  <si>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</si>
  <si>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</si>
  <si>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</si>
  <si>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</si>
  <si>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</si>
  <si>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</si>
  <si>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</si>
  <si>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</si>
  <si>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</si>
  <si>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</si>
  <si>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</si>
  <si>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</si>
  <si>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</si>
  <si>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</si>
  <si>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</si>
  <si>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</si>
  <si>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</si>
  <si>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</si>
  <si>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</si>
  <si>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</si>
  <si>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</si>
  <si>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</si>
  <si>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</si>
  <si>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</si>
  <si>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</si>
  <si>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</si>
  <si>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</si>
  <si>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</si>
  <si>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</si>
  <si>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</si>
  <si>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</si>
  <si>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</si>
  <si>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</si>
  <si>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</si>
  <si>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</si>
  <si>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</si>
  <si>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</si>
  <si>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</si>
  <si>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</si>
  <si>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</si>
  <si>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</si>
  <si>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</si>
  <si>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</si>
  <si>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</si>
  <si>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</si>
  <si>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</si>
  <si>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</si>
  <si>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</si>
  <si>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</si>
  <si>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</si>
  <si>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</si>
  <si>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</si>
  <si>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</si>
  <si>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</si>
  <si>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</si>
  <si>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</si>
  <si>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</si>
  <si>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</si>
  <si>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</si>
  <si>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</si>
  <si>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</si>
  <si>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</si>
  <si>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</si>
  <si>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</si>
  <si>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</si>
  <si>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</si>
  <si>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</si>
  <si>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</si>
  <si>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</si>
  <si>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</si>
  <si>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</si>
  <si>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</si>
  <si>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</si>
  <si>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</si>
  <si>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</si>
  <si>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</si>
  <si>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</si>
  <si>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</si>
  <si>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</si>
  <si>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</si>
  <si>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</si>
  <si>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</si>
  <si>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</si>
  <si>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</si>
  <si>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</si>
  <si>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</si>
  <si>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</si>
  <si>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</si>
  <si>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</si>
  <si>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</si>
  <si>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</si>
  <si>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</si>
  <si>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</si>
  <si>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</si>
  <si>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</si>
  <si>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</si>
  <si>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</si>
  <si>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</si>
  <si>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</si>
  <si>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</si>
  <si>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</si>
  <si>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</si>
  <si>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</si>
  <si>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</si>
  <si>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</si>
  <si>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</si>
  <si>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</si>
  <si>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</si>
  <si>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</si>
  <si>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</si>
  <si>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</si>
  <si>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</si>
  <si>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</si>
  <si>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</si>
  <si>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</si>
  <si>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</si>
  <si>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</si>
  <si>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</si>
  <si>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</si>
  <si>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</si>
  <si>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</si>
  <si>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</si>
  <si>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</si>
  <si>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</si>
  <si>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</si>
  <si>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</si>
  <si>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</si>
  <si>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</si>
  <si>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</si>
  <si>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</si>
  <si>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</si>
  <si>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</si>
  <si>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</si>
  <si>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</si>
  <si>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</si>
  <si>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</si>
  <si>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</si>
  <si>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</si>
  <si>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</si>
  <si>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</si>
  <si>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</si>
  <si>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</si>
  <si>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</si>
  <si>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</si>
  <si>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</si>
  <si>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</si>
  <si>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</si>
  <si>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</si>
  <si>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</si>
  <si>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</si>
  <si>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</si>
  <si>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</si>
  <si>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</si>
  <si>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</si>
  <si>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</si>
  <si>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</si>
  <si>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</si>
  <si>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</si>
  <si>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</si>
  <si>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</si>
  <si>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</si>
  <si>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</si>
  <si>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</si>
  <si>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</si>
  <si>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</si>
  <si>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</si>
  <si>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</si>
  <si>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</si>
  <si>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</si>
  <si>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</si>
  <si>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</si>
  <si>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</si>
  <si>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</si>
  <si>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</si>
  <si>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</si>
  <si>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</si>
  <si>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</si>
  <si>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</si>
  <si>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</si>
  <si>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</si>
  <si>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</si>
  <si>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</si>
  <si>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</si>
  <si>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</si>
  <si>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</si>
  <si>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</si>
  <si>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</si>
  <si>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</si>
  <si>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</si>
  <si>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</si>
  <si>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</si>
  <si>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</si>
  <si>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</si>
  <si>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</si>
  <si>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</si>
  <si>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</si>
  <si>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</si>
  <si>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</si>
  <si>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</si>
  <si>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</si>
  <si>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</si>
  <si>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</si>
  <si>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</si>
  <si>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</si>
  <si>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</si>
  <si>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</si>
  <si>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</si>
  <si>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</si>
  <si>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</si>
  <si>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</si>
  <si>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</si>
  <si>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</si>
  <si>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</si>
  <si>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</si>
  <si>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</si>
  <si>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</si>
  <si>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</si>
  <si>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</si>
  <si>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</si>
  <si>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</si>
  <si>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</si>
  <si>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</si>
  <si>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</si>
  <si>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</si>
  <si>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</si>
  <si>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</si>
  <si>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</si>
  <si>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</si>
  <si>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</si>
  <si>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</si>
  <si>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</si>
  <si>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</si>
  <si>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</si>
  <si>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</si>
  <si>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</si>
  <si>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</si>
  <si>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</si>
  <si>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</si>
  <si>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</si>
  <si>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</si>
  <si>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</si>
  <si>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</si>
  <si>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</si>
  <si>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</si>
  <si>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</si>
  <si>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</si>
  <si>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</si>
  <si>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</si>
  <si>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</si>
  <si>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</si>
  <si>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</si>
  <si>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</si>
  <si>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</si>
  <si>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</si>
  <si>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</si>
  <si>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</si>
  <si>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</si>
  <si>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</si>
  <si>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</si>
  <si>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</si>
  <si>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</si>
  <si>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</si>
  <si>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</si>
  <si>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</si>
  <si>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</si>
  <si>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</si>
  <si>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</si>
  <si>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</si>
  <si>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</si>
  <si>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</si>
  <si>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</si>
  <si>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</si>
  <si>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</si>
  <si>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</si>
  <si>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</si>
  <si>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</si>
  <si>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</si>
  <si>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</si>
  <si>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</si>
  <si>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</si>
  <si>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</si>
  <si>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</si>
  <si>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</si>
  <si>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</si>
  <si>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</si>
  <si>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</si>
  <si>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</si>
  <si>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</si>
  <si>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</si>
  <si>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</si>
  <si>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</si>
  <si>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</si>
  <si>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</si>
  <si>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</si>
  <si>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</si>
  <si>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</si>
  <si>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</si>
  <si>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</si>
  <si>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</si>
  <si>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</si>
  <si>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</si>
  <si>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</si>
  <si>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</si>
  <si>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</si>
  <si>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</si>
  <si>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</si>
  <si>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</si>
  <si>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</si>
  <si>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</si>
  <si>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</si>
  <si>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</si>
  <si>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</si>
  <si>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</si>
  <si>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</si>
  <si>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</si>
  <si>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</si>
  <si>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</si>
  <si>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</si>
  <si>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</si>
  <si>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</si>
  <si>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</si>
  <si>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</si>
  <si>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</si>
  <si>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</si>
  <si>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</si>
  <si>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</si>
  <si>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</si>
  <si>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</si>
  <si>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</si>
  <si>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</si>
  <si>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</si>
  <si>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</si>
  <si>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</si>
  <si>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</si>
  <si>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</si>
  <si>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</si>
  <si>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</si>
  <si>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</si>
  <si>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</si>
  <si>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</si>
  <si>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</si>
  <si>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</si>
  <si>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</si>
  <si>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</si>
  <si>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</si>
  <si>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</si>
  <si>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</si>
  <si>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</si>
  <si>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</si>
  <si>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</si>
  <si>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</si>
  <si>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</si>
  <si>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</si>
  <si>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</si>
  <si>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</si>
  <si>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</si>
  <si>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</si>
  <si>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</si>
  <si>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</si>
  <si>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</si>
  <si>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</si>
  <si>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</si>
  <si>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</si>
  <si>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</si>
  <si>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</si>
  <si>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</si>
  <si>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</si>
  <si>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</si>
  <si>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</si>
  <si>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</si>
  <si>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</si>
  <si>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</si>
  <si>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</si>
  <si>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</si>
  <si>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</si>
  <si>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</si>
  <si>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</si>
  <si>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</si>
  <si>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</si>
  <si>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</si>
  <si>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</si>
  <si>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</si>
  <si>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</si>
  <si>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</si>
  <si>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</si>
  <si>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</si>
  <si>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</si>
  <si>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</si>
  <si>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</si>
  <si>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</si>
  <si>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</si>
  <si>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</si>
  <si>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</si>
  <si>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</si>
  <si>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</si>
  <si>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</si>
  <si>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</si>
  <si>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</si>
  <si>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</si>
  <si>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</si>
  <si>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</si>
  <si>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</si>
  <si>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</si>
  <si>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</si>
  <si>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</si>
  <si>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</si>
  <si>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</si>
  <si>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</si>
  <si>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</si>
  <si>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</si>
  <si>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</si>
  <si>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</si>
  <si>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</si>
  <si>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</si>
  <si>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</si>
  <si>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</si>
  <si>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</si>
  <si>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</si>
  <si>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</si>
  <si>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</si>
  <si>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</si>
  <si>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</si>
  <si>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</si>
  <si>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</si>
  <si>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</si>
  <si>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</si>
  <si>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</si>
  <si>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</si>
  <si>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</si>
  <si>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</si>
  <si>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</si>
  <si>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</si>
  <si>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</si>
  <si>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</si>
  <si>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</si>
  <si>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</si>
  <si>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</si>
  <si>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</si>
  <si>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</si>
  <si>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</si>
  <si>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</si>
  <si>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</si>
  <si>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</si>
  <si>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</si>
  <si>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</si>
  <si>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</si>
  <si>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</si>
  <si>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</si>
  <si>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</si>
  <si>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</si>
  <si>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</si>
  <si>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</si>
  <si>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</si>
  <si>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</si>
  <si>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</si>
  <si>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</si>
  <si>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</si>
  <si>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</si>
  <si>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</si>
  <si>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</si>
  <si>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</si>
  <si>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</si>
  <si>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</si>
  <si>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</si>
  <si>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</si>
  <si>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</si>
  <si>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</si>
  <si>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</si>
  <si>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</si>
  <si>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</si>
  <si>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</si>
  <si>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</si>
  <si>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</si>
  <si>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</si>
  <si>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</si>
  <si>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</si>
  <si>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</si>
  <si>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</si>
  <si>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</si>
  <si>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</si>
  <si>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</si>
  <si>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</si>
  <si>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</si>
  <si>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</si>
  <si>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</si>
  <si>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</si>
  <si>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</si>
  <si>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</si>
  <si>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</si>
  <si>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</si>
  <si>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</si>
  <si>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</si>
  <si>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</si>
  <si>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</si>
  <si>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</si>
  <si>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</si>
  <si>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</si>
  <si>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</si>
  <si>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</si>
  <si>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</si>
  <si>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</si>
  <si>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</si>
  <si>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</si>
  <si>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</si>
  <si>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</si>
  <si>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</si>
  <si>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</si>
  <si>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</si>
  <si>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</si>
  <si>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</si>
  <si>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</si>
  <si>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</si>
  <si>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</si>
  <si>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</si>
  <si>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</si>
  <si>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</si>
  <si>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</si>
  <si>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</si>
  <si>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</si>
  <si>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</si>
  <si>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</si>
  <si>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</si>
  <si>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</si>
  <si>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</si>
  <si>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</si>
  <si>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</si>
  <si>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</si>
  <si>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</si>
  <si>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</si>
  <si>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</si>
  <si>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</si>
  <si>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</si>
  <si>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</si>
  <si>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</si>
  <si>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</si>
  <si>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</si>
  <si>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</si>
  <si>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</si>
  <si>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</si>
  <si>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</si>
  <si>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</si>
  <si>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</si>
  <si>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</si>
  <si>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</si>
  <si>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</si>
  <si>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</si>
  <si>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</si>
  <si>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</si>
  <si>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</si>
  <si>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</si>
  <si>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</si>
  <si>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</si>
  <si>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</si>
  <si>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</si>
  <si>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</si>
  <si>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</si>
  <si>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</si>
  <si>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</si>
  <si>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</si>
  <si>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</si>
  <si>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</si>
  <si>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</si>
  <si>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</si>
  <si>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</si>
  <si>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</si>
  <si>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</si>
  <si>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</si>
  <si>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</si>
  <si>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</si>
  <si>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</si>
  <si>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</si>
  <si>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</si>
  <si>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</si>
  <si>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</si>
  <si>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</si>
  <si>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</si>
  <si>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</si>
  <si>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</si>
  <si>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</si>
  <si>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</si>
  <si>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</si>
  <si>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</si>
  <si>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</si>
  <si>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</si>
  <si>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</si>
  <si>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</si>
  <si>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</si>
  <si>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</si>
  <si>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</si>
  <si>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</si>
  <si>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</si>
  <si>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</si>
  <si>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</si>
  <si>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</si>
  <si>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</si>
  <si>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</si>
  <si>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</si>
  <si>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</si>
  <si>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</si>
  <si>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</si>
  <si>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</si>
  <si>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</si>
  <si>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</si>
  <si>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</si>
  <si>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</si>
  <si>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</si>
  <si>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</si>
  <si>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</si>
  <si>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</si>
  <si>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</si>
  <si>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</si>
  <si>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</si>
  <si>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</si>
  <si>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</si>
  <si>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</si>
  <si>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</si>
  <si>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</si>
  <si>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</si>
  <si>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</si>
  <si>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</si>
  <si>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</si>
  <si>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</si>
  <si>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</si>
  <si>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</si>
  <si>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</si>
  <si>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</si>
  <si>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</si>
  <si>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</si>
  <si>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</si>
  <si>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</si>
  <si>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</si>
  <si>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</si>
  <si>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</si>
  <si>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</si>
  <si>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</si>
  <si>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</si>
  <si>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</si>
  <si>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</si>
  <si>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</si>
  <si>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</si>
  <si>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</si>
  <si>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</si>
  <si>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</si>
  <si>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</si>
  <si>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</si>
  <si>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</si>
  <si>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</si>
  <si>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</si>
  <si>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</si>
  <si>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</si>
  <si>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</si>
  <si>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</si>
  <si>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</si>
  <si>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</si>
  <si>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</si>
  <si>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</si>
  <si>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</si>
  <si>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</si>
  <si>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</si>
  <si>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</si>
  <si>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</si>
  <si>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</si>
  <si>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</si>
  <si>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</si>
  <si>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</si>
  <si>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</si>
  <si>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</si>
  <si>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</si>
  <si>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</si>
  <si>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</si>
  <si>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</si>
  <si>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</si>
  <si>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</si>
  <si>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</si>
  <si>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</si>
  <si>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</si>
  <si>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</si>
  <si>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</si>
  <si>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</si>
  <si>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</si>
  <si>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</si>
  <si>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</si>
  <si>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</si>
  <si>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</si>
  <si>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</si>
  <si>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</si>
  <si>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</si>
  <si>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</si>
  <si>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</si>
  <si>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</si>
  <si>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</si>
  <si>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</si>
  <si>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</si>
  <si>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</si>
  <si>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</si>
  <si>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</si>
  <si>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</si>
  <si>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</si>
  <si>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</si>
  <si>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</si>
  <si>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</si>
  <si>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</si>
  <si>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</si>
  <si>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</si>
  <si>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</si>
  <si>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</si>
  <si>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</si>
  <si>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</si>
  <si>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</si>
  <si>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</si>
  <si>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</si>
  <si>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</si>
  <si>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</si>
  <si>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</si>
  <si>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</si>
  <si>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</si>
  <si>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</si>
  <si>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</si>
  <si>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</si>
  <si>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</si>
  <si>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</si>
  <si>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</si>
  <si>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</si>
  <si>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</si>
  <si>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</si>
  <si>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</si>
  <si>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</si>
  <si>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</si>
  <si>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</si>
  <si>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</si>
  <si>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</si>
  <si>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</si>
  <si>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</si>
  <si>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</si>
  <si>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</si>
  <si>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</si>
  <si>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</si>
  <si>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</si>
  <si>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</si>
  <si>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</si>
  <si>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</si>
  <si>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</si>
  <si>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</si>
  <si>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</si>
  <si>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</si>
  <si>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</si>
  <si>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</si>
  <si>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</si>
  <si>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</si>
  <si>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</si>
  <si>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</si>
  <si>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</si>
  <si>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</si>
  <si>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</si>
  <si>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</si>
  <si>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</si>
  <si>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</si>
  <si>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</si>
  <si>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</si>
  <si>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</si>
  <si>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</si>
  <si>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</si>
  <si>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</si>
  <si>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</si>
  <si>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</si>
  <si>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</si>
  <si>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</si>
  <si>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</si>
  <si>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</si>
  <si>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</si>
  <si>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</si>
  <si>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</si>
  <si>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</si>
  <si>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</si>
  <si>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</si>
  <si>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</si>
  <si>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</si>
  <si>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</si>
  <si>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</si>
  <si>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</si>
  <si>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</si>
  <si>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</si>
  <si>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</si>
  <si>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</si>
  <si>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</si>
  <si>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</si>
  <si>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</si>
  <si>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</si>
  <si>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</si>
  <si>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</si>
  <si>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</si>
  <si>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</si>
  <si>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</si>
  <si>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</si>
  <si>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</si>
  <si>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</si>
  <si>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</si>
  <si>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</si>
  <si>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</si>
  <si>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</si>
  <si>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</si>
  <si>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</si>
  <si>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</si>
  <si>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</si>
  <si>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</si>
  <si>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</si>
  <si>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</si>
  <si>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</si>
  <si>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</si>
  <si>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</si>
  <si>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</si>
  <si>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</si>
  <si>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</si>
  <si>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</si>
  <si>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</si>
  <si>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</si>
  <si>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</si>
  <si>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</si>
  <si>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</si>
  <si>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</si>
  <si>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</si>
  <si>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</si>
  <si>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</si>
  <si>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</si>
  <si>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</si>
  <si>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</si>
  <si>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</si>
  <si>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</si>
  <si>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</si>
  <si>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</si>
  <si>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</si>
  <si>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</si>
  <si>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</si>
  <si>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</si>
  <si>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</si>
  <si>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</si>
  <si>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</si>
  <si>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</si>
  <si>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</si>
  <si>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</si>
  <si>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</si>
  <si>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</si>
  <si>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</si>
  <si>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</si>
  <si>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</si>
  <si>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</si>
  <si>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</si>
  <si>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</si>
  <si>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</si>
  <si>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</si>
  <si>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</si>
  <si>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</si>
  <si>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</si>
  <si>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</si>
  <si>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</si>
  <si>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</si>
  <si>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</si>
  <si>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</si>
  <si>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</si>
  <si>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</si>
  <si>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</si>
  <si>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</si>
  <si>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</si>
  <si>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</si>
  <si>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</si>
  <si>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</si>
  <si>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</si>
  <si>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</si>
  <si>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</si>
  <si>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</si>
  <si>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</si>
  <si>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</si>
  <si>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</si>
  <si>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</si>
  <si>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</si>
  <si>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</si>
  <si>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</si>
  <si>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</si>
  <si>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</si>
  <si>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</si>
  <si>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</si>
  <si>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</si>
  <si>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</si>
  <si>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</si>
  <si>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</si>
  <si>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</si>
  <si>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</si>
  <si>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</si>
  <si>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</si>
  <si>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</si>
  <si>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</si>
  <si>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</si>
  <si>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</si>
  <si>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</si>
  <si>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</si>
  <si>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</si>
  <si>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</si>
  <si>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</si>
  <si>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</si>
  <si>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</si>
  <si>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</si>
  <si>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</si>
  <si>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</si>
  <si>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</si>
  <si>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</si>
  <si>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</si>
  <si>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</si>
  <si>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</si>
  <si>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</si>
  <si>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</si>
  <si>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</si>
  <si>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</si>
  <si>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</si>
  <si>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</si>
  <si>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</si>
  <si>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</si>
  <si>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</si>
  <si>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</si>
  <si>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</si>
  <si>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</si>
  <si>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</si>
  <si>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</si>
  <si>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</si>
  <si>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</si>
  <si>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</si>
  <si>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</si>
  <si>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</si>
  <si>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</si>
  <si>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</si>
  <si>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</si>
  <si>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</si>
  <si>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</si>
  <si>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</si>
  <si>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</si>
  <si>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</si>
  <si>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</si>
  <si>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</si>
  <si>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</si>
  <si>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</si>
  <si>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</si>
  <si>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</si>
  <si>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</si>
  <si>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</si>
  <si>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</si>
  <si>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</si>
  <si>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</si>
  <si>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</si>
  <si>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</si>
  <si>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</si>
  <si>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</si>
  <si>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</si>
  <si>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</si>
  <si>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</si>
  <si>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</si>
  <si>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</si>
  <si>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</si>
  <si>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</si>
  <si>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</si>
  <si>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</si>
  <si>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</si>
  <si>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</si>
  <si>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</si>
  <si>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</si>
  <si>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</si>
  <si>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</si>
  <si>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</si>
  <si>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</si>
  <si>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</si>
  <si>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</si>
  <si>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</si>
  <si>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</si>
  <si>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</si>
  <si>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</si>
  <si>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</si>
  <si>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</si>
  <si>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</si>
  <si>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</si>
  <si>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</si>
  <si>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</si>
  <si>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</si>
  <si>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</si>
  <si>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</si>
  <si>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</si>
  <si>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</si>
  <si>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</si>
  <si>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</si>
  <si>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</si>
  <si>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</si>
  <si>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</si>
  <si>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</si>
  <si>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</si>
  <si>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</si>
  <si>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</si>
  <si>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</si>
  <si>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</si>
  <si>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</si>
  <si>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</si>
  <si>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</si>
  <si>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</si>
  <si>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</si>
  <si>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</si>
  <si>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</si>
  <si>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</si>
  <si>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</si>
  <si>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</si>
  <si>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</si>
  <si>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</si>
  <si>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</si>
  <si>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</si>
  <si>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</si>
  <si>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</si>
  <si>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</si>
  <si>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</si>
  <si>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</si>
  <si>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</si>
  <si>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</si>
  <si>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</si>
  <si>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</si>
  <si>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</si>
  <si>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</si>
  <si>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</si>
  <si>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</si>
  <si>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</si>
  <si>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</si>
  <si>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</si>
  <si>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</si>
  <si>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</si>
  <si>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</si>
  <si>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</si>
  <si>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</si>
  <si>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</si>
  <si>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</si>
  <si>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</si>
  <si>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</si>
  <si>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</si>
  <si>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</si>
  <si>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</si>
  <si>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</si>
  <si>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</si>
  <si>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</si>
  <si>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</si>
  <si>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</si>
  <si>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</si>
  <si>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</si>
  <si>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</si>
  <si>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</si>
  <si>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</si>
  <si>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</si>
  <si>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</si>
  <si>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</si>
  <si>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</si>
  <si>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</si>
  <si>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</si>
  <si>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</si>
  <si>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</si>
  <si>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</si>
  <si>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</si>
  <si>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</si>
  <si>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</si>
  <si>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</si>
  <si>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</si>
  <si>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</si>
  <si>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</si>
  <si>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</si>
  <si>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</si>
  <si>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</si>
  <si>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</si>
  <si>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</si>
  <si>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</si>
  <si>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</si>
  <si>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</si>
  <si>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</si>
  <si>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</si>
  <si>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</si>
  <si>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</si>
  <si>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</si>
  <si>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</si>
  <si>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</si>
  <si>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</si>
  <si>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</si>
  <si>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</si>
  <si>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</si>
  <si>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</si>
  <si>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</si>
  <si>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</si>
  <si>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</si>
  <si>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</si>
  <si>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</si>
  <si>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</si>
  <si>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</si>
  <si>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</si>
  <si>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</si>
  <si>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</si>
  <si>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</si>
  <si>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</si>
  <si>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</si>
  <si>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</si>
  <si>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</si>
  <si>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</si>
  <si>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</si>
  <si>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</si>
  <si>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</si>
  <si>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</si>
  <si>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</si>
  <si>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</si>
  <si>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</si>
  <si>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</si>
  <si>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</si>
  <si>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</si>
  <si>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</si>
  <si>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</si>
  <si>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</si>
  <si>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</si>
  <si>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</si>
  <si>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</si>
  <si>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</si>
  <si>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</si>
  <si>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</si>
  <si>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</si>
  <si>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</si>
  <si>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</si>
  <si>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</si>
  <si>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</si>
  <si>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</si>
  <si>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</si>
  <si>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</si>
  <si>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</si>
  <si>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</si>
  <si>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</si>
  <si>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</si>
  <si>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</si>
  <si>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</si>
  <si>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</si>
  <si>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</si>
  <si>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</si>
  <si>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</si>
  <si>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</si>
  <si>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</si>
  <si>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</si>
  <si>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</si>
  <si>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</si>
  <si>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</si>
  <si>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</si>
  <si>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</si>
  <si>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</si>
  <si>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</si>
  <si>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</si>
  <si>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</si>
  <si>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</si>
  <si>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</si>
  <si>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</si>
  <si>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</si>
  <si>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</si>
  <si>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</si>
  <si>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</si>
  <si>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</si>
  <si>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</si>
  <si>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</si>
  <si>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</si>
  <si>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</si>
  <si>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</si>
  <si>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</si>
  <si>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</si>
  <si>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</si>
  <si>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</si>
  <si>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</si>
  <si>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</si>
  <si>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</si>
  <si>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</si>
  <si>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</si>
  <si>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</si>
  <si>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</si>
  <si>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</si>
  <si>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</si>
  <si>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</si>
  <si>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</si>
  <si>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</si>
  <si>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</si>
  <si>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</si>
  <si>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</si>
  <si>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</si>
  <si>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</si>
  <si>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</si>
  <si>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</si>
  <si>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</si>
  <si>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</si>
  <si>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</si>
  <si>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</si>
  <si>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</si>
  <si>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</si>
  <si>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</si>
  <si>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</si>
  <si>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</si>
  <si>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</si>
  <si>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</si>
  <si>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</si>
  <si>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</si>
  <si>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</si>
  <si>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</si>
  <si>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</si>
  <si>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</si>
  <si>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</si>
  <si>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</si>
  <si>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</si>
  <si>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</si>
  <si>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</si>
  <si>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</si>
  <si>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</si>
  <si>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</si>
  <si>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</si>
  <si>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</si>
  <si>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</si>
  <si>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</si>
  <si>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</si>
  <si>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</si>
  <si>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</si>
  <si>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</si>
  <si>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</si>
  <si>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</si>
  <si>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</si>
  <si>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</si>
  <si>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</si>
  <si>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</si>
  <si>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</si>
  <si>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</si>
  <si>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</si>
  <si>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</si>
  <si>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</si>
  <si>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</si>
  <si>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</si>
  <si>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</si>
  <si>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</si>
  <si>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</si>
  <si>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</si>
  <si>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</si>
  <si>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</si>
  <si>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</si>
  <si>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</si>
  <si>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</si>
  <si>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</si>
  <si>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</si>
  <si>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</si>
  <si>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</si>
  <si>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</si>
  <si>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</si>
  <si>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</si>
  <si>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</si>
  <si>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</si>
  <si>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</si>
  <si>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</si>
  <si>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</si>
  <si>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</si>
  <si>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</si>
  <si>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</si>
  <si>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</si>
  <si>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</si>
  <si>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</si>
  <si>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</si>
  <si>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</si>
  <si>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</si>
  <si>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</si>
  <si>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</si>
  <si>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</si>
  <si>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</si>
  <si>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</si>
  <si>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</si>
  <si>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</si>
  <si>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</si>
  <si>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</si>
  <si>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</si>
  <si>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</si>
  <si>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</si>
  <si>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</si>
  <si>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</si>
  <si>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</si>
  <si>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</si>
  <si>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</si>
  <si>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</si>
  <si>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</si>
  <si>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</si>
  <si>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</si>
  <si>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</si>
  <si>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</si>
  <si>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</si>
  <si>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</si>
  <si>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</si>
  <si>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</si>
  <si>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</si>
  <si>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</si>
  <si>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</si>
  <si>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</si>
  <si>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</si>
  <si>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</si>
  <si>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</si>
  <si>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</si>
  <si>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</si>
  <si>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</si>
  <si>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</si>
  <si>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</si>
  <si>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</si>
  <si>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</si>
  <si>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</si>
  <si>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</si>
  <si>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</si>
  <si>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</si>
  <si>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</si>
  <si>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</si>
  <si>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</si>
  <si>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</si>
  <si>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</si>
  <si>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</si>
  <si>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</si>
  <si>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</si>
  <si>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</si>
  <si>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</si>
  <si>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</si>
  <si>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</si>
  <si>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</si>
  <si>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</si>
  <si>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</si>
  <si>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</si>
  <si>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</si>
  <si>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</si>
  <si>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</si>
  <si>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</si>
  <si>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</si>
  <si>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</si>
  <si>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</si>
  <si>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</si>
  <si>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</si>
  <si>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</si>
  <si>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</si>
  <si>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</si>
  <si>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</si>
  <si>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</si>
  <si>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</si>
  <si>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</si>
  <si>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</si>
  <si>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</si>
  <si>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</si>
  <si>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</si>
  <si>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</si>
  <si>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</si>
  <si>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</si>
  <si>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</si>
  <si>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</si>
  <si>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</si>
  <si>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</si>
  <si>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</si>
  <si>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</si>
  <si>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</si>
  <si>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</si>
  <si>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</si>
  <si>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</si>
  <si>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</si>
  <si>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</si>
  <si>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</si>
  <si>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</si>
  <si>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</si>
  <si>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</si>
  <si>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</si>
  <si>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</si>
  <si>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</si>
  <si>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</si>
  <si>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</si>
  <si>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</si>
  <si>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</si>
  <si>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</si>
  <si>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</si>
  <si>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</si>
  <si>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</si>
  <si>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</si>
  <si>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</si>
  <si>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</si>
  <si>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</si>
  <si>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</si>
  <si>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</si>
  <si>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</si>
  <si>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</si>
  <si>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</si>
  <si>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</si>
  <si>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</si>
  <si>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</si>
  <si>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</si>
  <si>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</si>
  <si>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</si>
  <si>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</si>
  <si>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</si>
  <si>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</si>
  <si>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</si>
  <si>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</si>
  <si>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</si>
  <si>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</si>
  <si>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</si>
  <si>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</si>
  <si>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</si>
  <si>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</si>
  <si>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</si>
  <si>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</si>
  <si>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</si>
  <si>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</si>
  <si>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</si>
  <si>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</si>
  <si>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</si>
  <si>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</si>
  <si>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</si>
  <si>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</si>
  <si>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</si>
  <si>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</si>
  <si>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</si>
  <si>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</si>
  <si>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</si>
  <si>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</si>
  <si>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</si>
  <si>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</si>
  <si>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</si>
  <si>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</si>
  <si>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</si>
  <si>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</si>
  <si>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</si>
  <si>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</si>
  <si>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</si>
  <si>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</si>
  <si>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</si>
  <si>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</si>
  <si>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</si>
  <si>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</si>
  <si>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</si>
  <si>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</si>
  <si>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</si>
  <si>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</si>
  <si>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</si>
  <si>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</si>
  <si>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</si>
  <si>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</si>
  <si>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</si>
  <si>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</si>
  <si>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</si>
  <si>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</si>
  <si>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</si>
  <si>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</si>
  <si>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</si>
  <si>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</si>
  <si>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</si>
  <si>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</si>
  <si>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</si>
  <si>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</si>
  <si>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</si>
  <si>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</si>
  <si>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</si>
  <si>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</si>
  <si>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</si>
  <si>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</si>
  <si>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</si>
  <si>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</si>
  <si>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</si>
  <si>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</si>
  <si>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</si>
  <si>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</si>
  <si>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</si>
  <si>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</si>
  <si>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</si>
  <si>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</si>
  <si>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</si>
  <si>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</si>
  <si>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</si>
  <si>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</si>
  <si>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</si>
  <si>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</si>
  <si>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</si>
  <si>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</si>
  <si>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</si>
  <si>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</si>
  <si>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</si>
  <si>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</si>
  <si>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</si>
  <si>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</si>
  <si>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</si>
  <si>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</si>
  <si>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</si>
  <si>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</si>
  <si>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</si>
  <si>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</si>
  <si>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</si>
  <si>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</si>
  <si>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</si>
  <si>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</si>
  <si>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</si>
  <si>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</si>
  <si>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</si>
  <si>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</si>
  <si>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</si>
  <si>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</si>
  <si>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</si>
  <si>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</si>
  <si>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</si>
  <si>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</si>
  <si>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</si>
  <si>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</si>
  <si>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</si>
  <si>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</si>
  <si>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</si>
  <si>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</si>
  <si>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</si>
  <si>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</si>
  <si>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</si>
  <si>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</si>
  <si>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</si>
  <si>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</si>
  <si>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</si>
  <si>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</si>
  <si>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</si>
  <si>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</si>
  <si>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</si>
  <si>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</si>
  <si>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</si>
  <si>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</si>
  <si>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</si>
  <si>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</si>
  <si>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</si>
  <si>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</si>
  <si>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</si>
  <si>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</si>
  <si>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</si>
  <si>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</si>
  <si>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</si>
  <si>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</si>
  <si>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</si>
  <si>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</si>
  <si>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</si>
  <si>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</si>
  <si>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</si>
  <si>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</si>
  <si>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</si>
  <si>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</si>
  <si>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</si>
  <si>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</si>
  <si>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</si>
  <si>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</si>
  <si>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</si>
  <si>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</si>
  <si>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</si>
  <si>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</si>
  <si>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</si>
  <si>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</si>
  <si>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</si>
  <si>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</si>
  <si>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</si>
  <si>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</si>
  <si>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</si>
  <si>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</si>
  <si>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</si>
  <si>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</si>
  <si>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</si>
  <si>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</si>
  <si>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</si>
  <si>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</si>
  <si>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</si>
  <si>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</si>
  <si>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</si>
  <si>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</si>
  <si>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</si>
  <si>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</si>
  <si>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</si>
  <si>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</si>
  <si>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</si>
  <si>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</si>
  <si>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</si>
  <si>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</si>
  <si>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</si>
  <si>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</si>
  <si>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</si>
  <si>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</si>
  <si>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</si>
  <si>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</si>
  <si>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</si>
  <si>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</si>
  <si>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</si>
  <si>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</si>
  <si>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</si>
  <si>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</si>
  <si>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</si>
  <si>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</si>
  <si>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</si>
  <si>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</si>
  <si>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</si>
  <si>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</si>
  <si>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</si>
  <si>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</si>
  <si>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</si>
  <si>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</si>
  <si>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</si>
  <si>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</si>
  <si>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</si>
  <si>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</si>
  <si>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</si>
  <si>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</si>
  <si>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</si>
  <si>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</si>
  <si>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</si>
  <si>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</si>
  <si>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</si>
  <si>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</si>
  <si>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</si>
  <si>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</si>
  <si>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</si>
  <si>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</si>
  <si>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</si>
  <si>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</si>
  <si>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</si>
  <si>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</si>
  <si>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</si>
  <si>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</si>
  <si>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</si>
  <si>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</si>
  <si>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</si>
  <si>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</si>
  <si>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</si>
  <si>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</si>
  <si>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</si>
  <si>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</si>
  <si>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</si>
  <si>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</si>
  <si>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</si>
  <si>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</si>
  <si>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</si>
  <si>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</si>
  <si>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</si>
  <si>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</si>
  <si>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</si>
  <si>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</si>
  <si>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</si>
  <si>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</si>
  <si>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</si>
  <si>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</si>
  <si>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</si>
  <si>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</si>
  <si>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</si>
  <si>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</si>
  <si>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</si>
  <si>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</si>
  <si>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</si>
  <si>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</si>
  <si>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</si>
  <si>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</si>
  <si>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</si>
  <si>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</si>
  <si>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</si>
  <si>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</si>
  <si>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</si>
  <si>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</si>
  <si>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</si>
  <si>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</si>
  <si>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</si>
  <si>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</si>
  <si>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</si>
  <si>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</si>
  <si>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</si>
  <si>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</si>
  <si>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</si>
  <si>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</si>
  <si>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</si>
  <si>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</si>
  <si>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</si>
  <si>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</si>
  <si>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</si>
  <si>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</si>
  <si>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</si>
  <si>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</si>
  <si>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</si>
  <si>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</si>
  <si>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</si>
  <si>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</si>
  <si>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</si>
  <si>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</si>
  <si>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</si>
  <si>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</si>
  <si>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</si>
  <si>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</si>
  <si>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</si>
  <si>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</si>
  <si>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</si>
  <si>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</si>
  <si>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</si>
  <si>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</si>
  <si>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</si>
  <si>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</si>
  <si>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</si>
  <si>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</si>
  <si>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</si>
  <si>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</si>
  <si>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</si>
  <si>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</si>
  <si>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</si>
  <si>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</si>
  <si>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</si>
  <si>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</si>
  <si>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</si>
  <si>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</si>
  <si>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</si>
  <si>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</si>
  <si>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</si>
  <si>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</si>
  <si>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</si>
  <si>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</si>
  <si>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</si>
  <si>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</si>
  <si>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</si>
  <si>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</si>
  <si>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</si>
  <si>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</si>
  <si>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</si>
  <si>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</si>
  <si>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</si>
  <si>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</si>
  <si>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</si>
  <si>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</si>
  <si>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</si>
  <si>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</si>
  <si>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</si>
  <si>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</si>
  <si>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</si>
  <si>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</si>
  <si>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</si>
  <si>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</si>
  <si>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</si>
  <si>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</si>
  <si>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</si>
  <si>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</si>
  <si>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</si>
  <si>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</si>
  <si>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</si>
  <si>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</si>
  <si>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</si>
  <si>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</si>
  <si>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</si>
  <si>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</si>
  <si>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</si>
  <si>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</si>
  <si>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</si>
  <si>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</si>
  <si>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</si>
  <si>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</si>
  <si>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</si>
  <si>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</si>
  <si>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</si>
  <si>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</si>
  <si>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</si>
  <si>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</si>
  <si>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</si>
  <si>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</si>
  <si>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</si>
  <si>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</si>
  <si>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</si>
  <si>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</si>
  <si>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</si>
  <si>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</si>
  <si>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</si>
  <si>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</si>
  <si>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</si>
  <si>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</si>
  <si>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</si>
  <si>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</si>
  <si>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</si>
  <si>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</si>
  <si>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</si>
  <si>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</si>
  <si>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</si>
  <si>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</si>
  <si>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</si>
  <si>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</si>
  <si>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</si>
  <si>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</si>
  <si>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</si>
  <si>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</si>
  <si>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</si>
  <si>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</si>
  <si>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</si>
  <si>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</si>
  <si>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</si>
  <si>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</si>
  <si>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</si>
  <si>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</si>
  <si>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</si>
  <si>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</si>
  <si>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</si>
  <si>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</si>
  <si>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</si>
  <si>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</si>
  <si>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</si>
  <si>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</si>
  <si>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</si>
  <si>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</si>
  <si>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</si>
  <si>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</si>
  <si>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</si>
  <si>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</si>
  <si>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</si>
  <si>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</si>
  <si>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</si>
  <si>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</si>
  <si>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</si>
  <si>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</si>
  <si>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</si>
  <si>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</si>
  <si>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</si>
  <si>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</si>
  <si>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</si>
  <si>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</si>
  <si>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</si>
  <si>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</si>
  <si>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</si>
  <si>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</si>
  <si>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</si>
  <si>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</si>
  <si>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</si>
  <si>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</si>
  <si>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</si>
  <si>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</si>
  <si>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</si>
  <si>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</si>
  <si>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</si>
  <si>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</si>
  <si>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</si>
  <si>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</si>
  <si>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</si>
  <si>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</si>
  <si>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</si>
  <si>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</si>
  <si>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</si>
  <si>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</si>
  <si>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</si>
  <si>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</si>
  <si>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</si>
  <si>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</si>
  <si>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</si>
  <si>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</si>
  <si>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</si>
  <si>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</si>
  <si>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</si>
  <si>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</si>
  <si>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</si>
  <si>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</si>
  <si>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</si>
  <si>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</si>
  <si>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</si>
  <si>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</si>
  <si>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</si>
  <si>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</si>
  <si>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</si>
  <si>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</si>
  <si>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</si>
  <si>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</si>
  <si>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</si>
  <si>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</si>
  <si>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</si>
  <si>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</si>
  <si>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</si>
  <si>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</si>
  <si>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</si>
  <si>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</si>
  <si>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</si>
  <si>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</si>
  <si>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</si>
  <si>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</si>
  <si>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</si>
  <si>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</si>
  <si>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</si>
  <si>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</si>
  <si>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</si>
  <si>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</si>
  <si>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</si>
  <si>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</si>
  <si>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</si>
  <si>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</si>
  <si>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</si>
  <si>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</si>
  <si>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</si>
  <si>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</si>
  <si>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</si>
  <si>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</si>
  <si>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</si>
  <si>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</si>
  <si>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</si>
  <si>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</si>
  <si>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</si>
  <si>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</si>
  <si>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</si>
  <si>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</si>
  <si>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</si>
  <si>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</si>
  <si>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</si>
  <si>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</si>
  <si>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</si>
  <si>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</si>
  <si>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</si>
  <si>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</si>
  <si>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</si>
  <si>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</si>
  <si>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</si>
  <si>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</si>
  <si>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</si>
  <si>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</si>
  <si>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</si>
  <si>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</si>
  <si>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</si>
  <si>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</si>
  <si>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</si>
  <si>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</si>
  <si>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</si>
  <si>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</si>
  <si>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</si>
  <si>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</si>
  <si>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</si>
  <si>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</si>
  <si>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</si>
  <si>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</si>
  <si>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</si>
  <si>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</si>
  <si>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</si>
  <si>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</si>
  <si>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</si>
  <si>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</si>
  <si>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</si>
  <si>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</si>
  <si>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</si>
  <si>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</si>
  <si>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</si>
  <si>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</si>
  <si>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</si>
  <si>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</si>
  <si>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</si>
  <si>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</si>
  <si>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</si>
  <si>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</si>
  <si>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</si>
  <si>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</si>
  <si>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</si>
  <si>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</si>
  <si>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</si>
  <si>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</si>
  <si>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</si>
  <si>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</si>
  <si>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</si>
  <si>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</si>
  <si>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</si>
  <si>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</si>
  <si>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</si>
  <si>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</si>
  <si>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</si>
  <si>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</si>
  <si>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</si>
  <si>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</si>
  <si>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</si>
  <si>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</si>
  <si>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</si>
  <si>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</si>
  <si>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</si>
  <si>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</si>
  <si>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</si>
  <si>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</si>
  <si>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</si>
  <si>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</si>
  <si>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</si>
  <si>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</si>
  <si>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</si>
  <si>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</si>
  <si>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</si>
  <si>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</si>
  <si>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</si>
  <si>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</si>
  <si>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</si>
  <si>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</si>
  <si>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</si>
  <si>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</si>
  <si>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</si>
  <si>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</si>
  <si>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</si>
  <si>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</si>
  <si>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</si>
  <si>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</si>
  <si>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</si>
  <si>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</si>
  <si>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</si>
  <si>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</si>
  <si>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</si>
  <si>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</si>
  <si>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</si>
  <si>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</si>
  <si>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</si>
  <si>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</si>
  <si>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</si>
  <si>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</si>
  <si>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</si>
  <si>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</si>
  <si>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</si>
  <si>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</si>
  <si>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</si>
  <si>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</si>
  <si>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</si>
  <si>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</si>
  <si>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</si>
  <si>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</si>
  <si>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</si>
  <si>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</si>
  <si>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</si>
  <si>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</si>
  <si>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</si>
  <si>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</si>
  <si>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</si>
  <si>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</si>
  <si>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</si>
  <si>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</si>
  <si>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</si>
  <si>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</si>
  <si>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</si>
  <si>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</si>
  <si>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</si>
  <si>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</si>
  <si>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</si>
  <si>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</si>
  <si>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</si>
  <si>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</si>
  <si>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</si>
  <si>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</si>
  <si>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</si>
  <si>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</si>
  <si>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</si>
  <si>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</si>
  <si>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</si>
  <si>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</si>
  <si>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</si>
  <si>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</si>
  <si>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</si>
  <si>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</si>
  <si>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</si>
  <si>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</si>
  <si>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</si>
  <si>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</si>
  <si>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</si>
  <si>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</si>
  <si>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</si>
  <si>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</si>
  <si>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</si>
  <si>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</si>
  <si>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</si>
  <si>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</si>
  <si>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</si>
  <si>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</si>
  <si>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</si>
  <si>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</si>
  <si>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</si>
  <si>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</si>
  <si>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</si>
  <si>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</si>
  <si>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</si>
  <si>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</si>
  <si>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</si>
  <si>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</si>
  <si>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</si>
  <si>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</si>
  <si>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</si>
  <si>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</si>
  <si>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</si>
  <si>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</si>
  <si>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</si>
  <si>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</si>
  <si>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</si>
  <si>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</si>
  <si>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</si>
  <si>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</si>
  <si>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</si>
  <si>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</si>
  <si>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</si>
  <si>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</si>
  <si>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</si>
  <si>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</si>
  <si>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</si>
  <si>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</si>
  <si>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</si>
  <si>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</si>
  <si>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</si>
  <si>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</si>
  <si>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</si>
  <si>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</si>
  <si>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</si>
  <si>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</si>
  <si>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</si>
  <si>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</si>
  <si>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</si>
  <si>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</si>
  <si>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</si>
  <si>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</si>
  <si>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</si>
  <si>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</si>
  <si>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</si>
  <si>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</si>
  <si>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</si>
  <si>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</si>
  <si>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</si>
  <si>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</si>
  <si>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</si>
  <si>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</si>
  <si>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</si>
  <si>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</si>
  <si>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</si>
  <si>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</si>
  <si>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</si>
  <si>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</si>
  <si>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</si>
  <si>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</si>
  <si>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</si>
  <si>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</si>
  <si>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</si>
  <si>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</si>
  <si>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</si>
  <si>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</si>
  <si>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</si>
  <si>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</si>
  <si>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</si>
  <si>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</si>
  <si>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</si>
  <si>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</si>
  <si>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</si>
  <si>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</si>
  <si>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</si>
  <si>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</si>
  <si>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</si>
  <si>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</si>
  <si>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</si>
  <si>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</si>
  <si>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</si>
  <si>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</si>
  <si>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</si>
  <si>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</si>
  <si>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</si>
  <si>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</si>
  <si>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</si>
  <si>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</si>
  <si>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</si>
  <si>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</si>
  <si>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</si>
  <si>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</si>
  <si>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</si>
  <si>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</si>
  <si>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</si>
  <si>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</si>
  <si>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</si>
  <si>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</si>
  <si>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</si>
  <si>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</si>
  <si>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</si>
  <si>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</si>
  <si>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</si>
  <si>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</si>
  <si>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</si>
  <si>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</si>
  <si>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</si>
  <si>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</si>
  <si>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</si>
  <si>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</si>
  <si>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</si>
  <si>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</si>
  <si>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</si>
  <si>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</si>
  <si>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</si>
  <si>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</si>
  <si>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</si>
  <si>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</si>
  <si>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</si>
  <si>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</si>
  <si>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</si>
  <si>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</si>
  <si>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</si>
  <si>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</si>
  <si>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</si>
  <si>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</si>
  <si>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</si>
  <si>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</si>
  <si>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</si>
  <si>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</si>
  <si>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</si>
  <si>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</si>
  <si>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</si>
  <si>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</si>
  <si>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</si>
  <si>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</si>
  <si>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</si>
  <si>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</si>
  <si>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</si>
  <si>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</si>
  <si>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</si>
  <si>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</si>
  <si>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</si>
  <si>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</si>
  <si>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</si>
  <si>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</si>
  <si>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</si>
  <si>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</si>
  <si>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</si>
  <si>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</si>
  <si>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</si>
  <si>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</si>
  <si>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</si>
  <si>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</si>
  <si>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</si>
  <si>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</si>
  <si>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</si>
  <si>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</si>
  <si>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</si>
  <si>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</si>
  <si>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</si>
  <si>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</si>
  <si>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</si>
  <si>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</si>
  <si>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</si>
  <si>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</si>
  <si>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</si>
  <si>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</si>
  <si>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</si>
  <si>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</si>
  <si>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</si>
  <si>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</si>
  <si>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</si>
  <si>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</si>
  <si>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</si>
  <si>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</si>
  <si>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</si>
  <si>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</si>
  <si>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</si>
  <si>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</si>
  <si>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</si>
  <si>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</si>
  <si>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</si>
  <si>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</si>
  <si>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</si>
  <si>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</si>
  <si>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</si>
  <si>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</si>
  <si>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</si>
  <si>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</si>
  <si>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</si>
  <si>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</si>
  <si>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</si>
  <si>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</si>
  <si>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</si>
  <si>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</si>
  <si>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</si>
  <si>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</si>
  <si>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</si>
  <si>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</si>
  <si>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</si>
  <si>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</si>
  <si>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</si>
  <si>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</si>
  <si>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</si>
  <si>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</si>
  <si>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</si>
  <si>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</si>
  <si>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</si>
  <si>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</si>
  <si>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</si>
  <si>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</si>
  <si>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</si>
  <si>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</si>
  <si>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</si>
  <si>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</si>
  <si>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</si>
  <si>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</si>
  <si>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</si>
  <si>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</si>
  <si>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</si>
  <si>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</si>
  <si>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</si>
  <si>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</si>
  <si>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</si>
  <si>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</si>
  <si>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</si>
  <si>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</si>
  <si>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</si>
  <si>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</si>
  <si>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</si>
  <si>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</si>
  <si>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</si>
  <si>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</si>
  <si>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</si>
  <si>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</si>
  <si>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</si>
  <si>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</si>
  <si>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</si>
  <si>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</si>
  <si>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</si>
  <si>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</si>
  <si>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</si>
  <si>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</si>
  <si>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</si>
  <si>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</si>
  <si>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</si>
  <si>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</si>
  <si>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</si>
  <si>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</si>
  <si>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</si>
  <si>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</si>
  <si>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</si>
  <si>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</si>
  <si>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</si>
  <si>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</si>
  <si>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</si>
  <si>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</si>
  <si>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</si>
  <si>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</si>
  <si>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</si>
  <si>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</si>
  <si>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</si>
  <si>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</si>
  <si>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</si>
  <si>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</si>
  <si>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</si>
  <si>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</si>
  <si>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</si>
  <si>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</si>
  <si>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</si>
  <si>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</si>
  <si>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</si>
  <si>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</si>
  <si>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</si>
  <si>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</si>
  <si>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</si>
  <si>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</si>
  <si>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</si>
  <si>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</si>
  <si>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</si>
  <si>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</si>
  <si>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</si>
  <si>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</si>
  <si>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</si>
  <si>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</si>
  <si>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</si>
  <si>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</si>
  <si>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</si>
  <si>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</si>
  <si>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</si>
  <si>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</si>
  <si>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</si>
  <si>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</si>
  <si>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</si>
  <si>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</si>
  <si>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</si>
  <si>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</si>
  <si>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</si>
  <si>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</si>
  <si>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</si>
  <si>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</si>
  <si>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</si>
  <si>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</si>
  <si>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</si>
  <si>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</si>
  <si>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</si>
  <si>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</si>
  <si>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</si>
  <si>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</si>
  <si>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</si>
  <si>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</si>
  <si>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</si>
  <si>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</si>
  <si>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</si>
  <si>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</si>
  <si>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</si>
  <si>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</si>
  <si>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</si>
  <si>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</si>
  <si>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</si>
  <si>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</si>
  <si>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</si>
  <si>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</si>
  <si>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</si>
  <si>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</si>
  <si>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</si>
  <si>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</si>
  <si>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</si>
  <si>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</si>
  <si>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</si>
  <si>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</si>
  <si>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</si>
  <si>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</si>
  <si>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</si>
  <si>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</si>
  <si>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</si>
  <si>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</si>
  <si>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</si>
  <si>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</si>
  <si>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</si>
  <si>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</si>
  <si>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</si>
  <si>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</si>
  <si>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</si>
  <si>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</si>
  <si>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</si>
  <si>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</si>
  <si>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</si>
  <si>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</si>
  <si>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</si>
  <si>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</si>
  <si>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</si>
  <si>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</si>
  <si>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</si>
  <si>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</si>
  <si>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</si>
  <si>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</si>
  <si>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</si>
  <si>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</si>
  <si>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</si>
  <si>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</si>
  <si>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</si>
  <si>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</si>
  <si>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</si>
  <si>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</si>
  <si>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</si>
  <si>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</si>
  <si>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</si>
  <si>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</si>
  <si>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</si>
  <si>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</si>
  <si>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</si>
  <si>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</si>
  <si>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</si>
  <si>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</si>
  <si>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</si>
  <si>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</si>
  <si>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</si>
  <si>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</si>
  <si>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</si>
  <si>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</si>
  <si>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</si>
  <si>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</si>
  <si>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</si>
  <si>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</si>
  <si>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</si>
  <si>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</si>
  <si>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</si>
  <si>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</si>
  <si>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</si>
  <si>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</si>
  <si>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</si>
  <si>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</si>
  <si>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</si>
  <si>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</si>
  <si>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</si>
  <si>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</si>
  <si>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</si>
  <si>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</si>
  <si>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</si>
  <si>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</si>
  <si>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</si>
  <si>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</si>
  <si>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</si>
  <si>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</si>
  <si>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</si>
  <si>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</si>
  <si>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</si>
  <si>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</si>
  <si>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</si>
  <si>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</si>
  <si>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</si>
  <si>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</si>
  <si>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</si>
  <si>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</si>
  <si>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</si>
  <si>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</si>
  <si>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</si>
  <si>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</si>
  <si>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</si>
  <si>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</si>
  <si>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</si>
  <si>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</si>
  <si>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</si>
  <si>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</si>
  <si>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</si>
  <si>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</si>
  <si>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</si>
  <si>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</si>
  <si>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</si>
  <si>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</si>
  <si>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</si>
  <si>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</si>
  <si>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</si>
  <si>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</si>
  <si>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</si>
  <si>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</si>
  <si>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</si>
  <si>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</si>
  <si>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</si>
  <si>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</si>
  <si>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</si>
  <si>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</si>
  <si>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</si>
  <si>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</si>
  <si>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</si>
  <si>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</si>
  <si>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</si>
  <si>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</si>
  <si>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</si>
  <si>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</si>
  <si>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</si>
  <si>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</si>
  <si>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</si>
  <si>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</si>
  <si>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</si>
  <si>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</si>
  <si>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</si>
  <si>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</si>
  <si>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</si>
  <si>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</si>
  <si>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</si>
  <si>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</si>
  <si>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</si>
  <si>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</si>
  <si>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</si>
  <si>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</si>
  <si>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</si>
  <si>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</si>
  <si>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</si>
  <si>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</si>
  <si>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</si>
  <si>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</si>
  <si>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</si>
  <si>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</si>
  <si>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</si>
  <si>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</si>
  <si>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</si>
  <si>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</si>
  <si>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</si>
  <si>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</si>
  <si>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</si>
  <si>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</si>
  <si>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</si>
  <si>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</si>
  <si>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</si>
  <si>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</si>
  <si>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</si>
  <si>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</si>
  <si>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</si>
  <si>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</si>
  <si>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</si>
  <si>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</si>
  <si>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</si>
  <si>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</si>
  <si>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</si>
  <si>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</si>
  <si>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</si>
  <si>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</si>
  <si>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</si>
  <si>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</si>
  <si>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</si>
  <si>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</si>
  <si>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</si>
  <si>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</si>
  <si>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</si>
  <si>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</si>
  <si>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</si>
  <si>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</si>
  <si>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</si>
  <si>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</si>
  <si>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</si>
  <si>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</si>
  <si>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</si>
  <si>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</si>
  <si>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</si>
  <si>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</si>
  <si>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</si>
  <si>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</si>
  <si>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</si>
  <si>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</si>
  <si>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</si>
  <si>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</si>
  <si>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</si>
  <si>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</si>
  <si>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</si>
  <si>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</si>
  <si>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</si>
  <si>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</si>
  <si>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</si>
  <si>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</si>
  <si>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</si>
  <si>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</si>
  <si>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</si>
  <si>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</si>
  <si>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</si>
  <si>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</si>
  <si>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</si>
  <si>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</si>
  <si>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</si>
  <si>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</si>
  <si>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</si>
  <si>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</si>
  <si>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</si>
  <si>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</si>
  <si>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</si>
  <si>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</si>
  <si>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</si>
  <si>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</si>
  <si>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</si>
  <si>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</si>
  <si>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</si>
  <si>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</si>
  <si>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</si>
  <si>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</si>
  <si>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</si>
  <si>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</si>
  <si>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</si>
  <si>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</si>
  <si>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</si>
  <si>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</si>
  <si>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</si>
  <si>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</si>
  <si>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</si>
  <si>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</si>
  <si>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</si>
  <si>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</si>
  <si>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</si>
  <si>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</si>
  <si>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</si>
  <si>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</si>
  <si>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</si>
  <si>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</si>
  <si>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</si>
  <si>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</si>
  <si>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</si>
  <si>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</si>
  <si>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</si>
  <si>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</si>
  <si>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</si>
  <si>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</si>
  <si>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</si>
  <si>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</si>
  <si>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</si>
  <si>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</si>
  <si>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</si>
  <si>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</si>
  <si>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</si>
  <si>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</si>
  <si>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</si>
  <si>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</si>
  <si>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</si>
  <si>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</si>
  <si>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</si>
  <si>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</si>
  <si>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</si>
  <si>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</si>
  <si>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</si>
  <si>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</si>
  <si>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</si>
  <si>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</si>
  <si>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</si>
  <si>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</si>
  <si>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</si>
  <si>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</si>
  <si>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</si>
  <si>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</si>
  <si>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</si>
  <si>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</si>
  <si>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</si>
  <si>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</si>
  <si>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</si>
  <si>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</si>
  <si>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</si>
  <si>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</si>
  <si>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</si>
  <si>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</si>
  <si>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</si>
  <si>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</si>
  <si>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</si>
  <si>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</si>
  <si>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</si>
  <si>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</si>
  <si>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</si>
  <si>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</si>
  <si>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</si>
  <si>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</si>
  <si>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</si>
  <si>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</si>
  <si>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</si>
  <si>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</si>
  <si>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</si>
  <si>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</si>
  <si>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</si>
  <si>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</si>
  <si>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</si>
  <si>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</si>
  <si>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</si>
  <si>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</si>
  <si>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</si>
  <si>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</si>
  <si>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</si>
  <si>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</si>
  <si>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</si>
  <si>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</si>
  <si>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</si>
  <si>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</si>
  <si>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</si>
  <si>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</si>
  <si>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</si>
  <si>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</si>
  <si>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</si>
  <si>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</si>
  <si>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</si>
  <si>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</si>
  <si>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</si>
  <si>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</si>
  <si>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</si>
  <si>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</si>
  <si>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</si>
  <si>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</si>
  <si>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</si>
  <si>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</si>
  <si>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</si>
  <si>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</si>
  <si>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</si>
  <si>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</si>
  <si>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</si>
  <si>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</si>
  <si>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</si>
  <si>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</si>
  <si>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</si>
  <si>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</si>
  <si>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</si>
  <si>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</si>
  <si>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</si>
  <si>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</si>
  <si>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</si>
  <si>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</si>
  <si>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</si>
  <si>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</si>
  <si>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</si>
  <si>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</si>
  <si>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</si>
  <si>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</si>
  <si>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</si>
  <si>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</si>
  <si>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</si>
  <si>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</si>
  <si>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</si>
  <si>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</si>
  <si>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</si>
  <si>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</si>
  <si>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</si>
  <si>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</si>
  <si>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</si>
  <si>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</si>
  <si>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</si>
  <si>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</si>
  <si>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</si>
  <si>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</si>
  <si>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</si>
  <si>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</si>
  <si>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</si>
  <si>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</si>
  <si>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</si>
  <si>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</si>
  <si>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</si>
  <si>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</si>
  <si>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</si>
  <si>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</si>
  <si>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</si>
  <si>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</si>
  <si>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</si>
  <si>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</si>
  <si>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</si>
  <si>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</si>
  <si>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</si>
  <si>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</si>
  <si>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</si>
  <si>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</si>
  <si>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</si>
  <si>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</si>
  <si>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</si>
  <si>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</si>
  <si>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</si>
  <si>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</si>
  <si>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</si>
  <si>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</si>
  <si>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</si>
  <si>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</si>
  <si>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</si>
  <si>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</si>
  <si>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</si>
  <si>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</si>
  <si>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</si>
  <si>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</si>
  <si>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</si>
  <si>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</si>
  <si>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</si>
  <si>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</si>
  <si>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</si>
  <si>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</si>
  <si>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</si>
  <si>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</si>
  <si>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</si>
  <si>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</si>
  <si>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</si>
  <si>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</si>
  <si>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</si>
  <si>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</si>
  <si>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</si>
  <si>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</si>
  <si>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</si>
  <si>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</si>
  <si>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</si>
  <si>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</si>
  <si>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</si>
  <si>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</si>
  <si>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</si>
  <si>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</si>
  <si>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</si>
  <si>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</si>
  <si>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</si>
  <si>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</si>
  <si>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</si>
  <si>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</si>
  <si>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</si>
  <si>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</si>
  <si>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</si>
  <si>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</si>
  <si>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</si>
  <si>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</si>
  <si>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</si>
  <si>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</si>
  <si>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</si>
  <si>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</si>
  <si>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</si>
  <si>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</si>
  <si>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</si>
  <si>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</si>
  <si>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</si>
  <si>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</si>
  <si>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</si>
  <si>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</si>
  <si>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</si>
  <si>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</si>
  <si>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</si>
  <si>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</si>
  <si>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</si>
  <si>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</si>
  <si>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</si>
  <si>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</si>
  <si>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</si>
  <si>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</si>
  <si>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</si>
  <si>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</si>
  <si>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</si>
  <si>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</si>
  <si>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</si>
  <si>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</si>
  <si>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</si>
  <si>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</si>
  <si>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</si>
  <si>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</si>
  <si>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</si>
  <si>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</si>
  <si>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</si>
  <si>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</si>
  <si>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</si>
  <si>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</si>
  <si>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</si>
  <si>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</si>
  <si>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</si>
  <si>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</si>
  <si>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</si>
  <si>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</si>
  <si>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</si>
  <si>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</si>
  <si>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</si>
  <si>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</si>
  <si>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</si>
  <si>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</si>
  <si>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</si>
  <si>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</si>
  <si>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</si>
  <si>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</si>
  <si>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</si>
  <si>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</si>
  <si>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</si>
  <si>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</si>
  <si>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</si>
  <si>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</si>
  <si>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</si>
  <si>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</si>
  <si>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</si>
  <si>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</si>
  <si>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</si>
  <si>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</si>
  <si>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</si>
  <si>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</si>
  <si>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</si>
  <si>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</si>
  <si>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</si>
  <si>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</si>
  <si>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</si>
  <si>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</si>
  <si>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</si>
  <si>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</si>
  <si>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</si>
  <si>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</si>
  <si>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</si>
  <si>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</si>
  <si>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</si>
  <si>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</si>
  <si>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</si>
  <si>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</si>
  <si>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</si>
  <si>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</si>
  <si>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</si>
  <si>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</si>
  <si>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</si>
  <si>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</si>
  <si>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</si>
  <si>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</si>
  <si>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</si>
  <si>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</si>
  <si>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</si>
  <si>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</si>
  <si>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</si>
  <si>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</si>
  <si>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</si>
  <si>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</si>
  <si>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</si>
  <si>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</si>
  <si>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</si>
  <si>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</si>
  <si>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</si>
  <si>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</si>
  <si>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</si>
  <si>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</si>
  <si>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</si>
  <si>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</si>
  <si>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</si>
  <si>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</si>
  <si>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</si>
  <si>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</si>
  <si>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</si>
  <si>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</si>
  <si>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</si>
  <si>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</si>
  <si>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</si>
  <si>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</si>
  <si>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</si>
  <si>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</si>
  <si>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</si>
  <si>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</si>
  <si>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</si>
  <si>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</si>
  <si>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</si>
  <si>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</si>
  <si>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</si>
  <si>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</si>
  <si>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</si>
  <si>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</si>
  <si>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</si>
  <si>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</si>
  <si>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</si>
  <si>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</si>
  <si>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</si>
  <si>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</si>
  <si>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</si>
  <si>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</si>
  <si>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</si>
  <si>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</si>
  <si>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</si>
  <si>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</si>
  <si>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</si>
  <si>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</si>
  <si>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</si>
  <si>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</si>
  <si>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</si>
  <si>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</si>
  <si>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</si>
  <si>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</si>
  <si>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</si>
  <si>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</si>
  <si>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</si>
  <si>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</si>
  <si>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</si>
  <si>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</si>
  <si>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</si>
  <si>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</si>
  <si>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</si>
  <si>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</si>
  <si>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</si>
  <si>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</si>
  <si>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</si>
  <si>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</si>
  <si>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</si>
  <si>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</si>
  <si>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</si>
  <si>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</si>
  <si>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</si>
  <si>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</si>
  <si>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</si>
  <si>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</si>
  <si>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</si>
  <si>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</si>
  <si>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</si>
  <si>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</si>
  <si>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</si>
  <si>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</si>
  <si>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</si>
  <si>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</si>
  <si>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</si>
  <si>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</si>
  <si>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</si>
  <si>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</si>
  <si>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</si>
  <si>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</si>
  <si>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</si>
  <si>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</si>
  <si>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</si>
  <si>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</si>
  <si>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</si>
  <si>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</si>
  <si>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</si>
  <si>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</si>
  <si>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</si>
  <si>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</si>
  <si>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</si>
  <si>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</si>
  <si>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</si>
  <si>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</si>
  <si>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</si>
  <si>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</si>
  <si>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</si>
  <si>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</si>
  <si>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</si>
  <si>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</si>
  <si>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</si>
  <si>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</si>
  <si>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</si>
  <si>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</si>
  <si>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</si>
  <si>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</si>
  <si>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</si>
  <si>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</si>
  <si>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</si>
  <si>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</si>
  <si>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</si>
  <si>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</si>
  <si>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</si>
  <si>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</si>
  <si>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</si>
  <si>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</si>
  <si>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</si>
  <si>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</si>
  <si>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</si>
  <si>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</si>
  <si>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</si>
  <si>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</si>
  <si>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</si>
  <si>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</si>
  <si>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</si>
  <si>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</si>
  <si>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</si>
  <si>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</si>
  <si>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</si>
  <si>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</si>
  <si>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</si>
  <si>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</si>
  <si>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</si>
  <si>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</si>
  <si>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</si>
  <si>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</si>
  <si>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</si>
  <si>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</si>
  <si>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</si>
  <si>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</si>
  <si>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</si>
  <si>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</si>
  <si>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</si>
  <si>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</si>
  <si>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</si>
  <si>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</si>
  <si>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</si>
  <si>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</si>
  <si>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</si>
  <si>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</si>
  <si>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</si>
  <si>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</si>
  <si>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</si>
  <si>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</si>
  <si>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</si>
  <si>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</si>
  <si>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</si>
  <si>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</si>
  <si>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</si>
  <si>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</si>
  <si>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</si>
  <si>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</si>
  <si>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</si>
  <si>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</si>
  <si>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</si>
  <si>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</si>
  <si>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</si>
  <si>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</si>
  <si>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</si>
  <si>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</si>
  <si>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</si>
  <si>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</si>
  <si>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</si>
  <si>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</si>
  <si>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</si>
  <si>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</si>
  <si>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</si>
  <si>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</si>
  <si>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</si>
  <si>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</si>
  <si>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</si>
  <si>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</si>
  <si>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</si>
  <si>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</si>
  <si>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</si>
  <si>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</si>
  <si>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</si>
  <si>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</si>
  <si>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</si>
  <si>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</si>
  <si>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</si>
  <si>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</si>
  <si>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</si>
  <si>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</si>
  <si>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</si>
  <si>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</si>
  <si>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</si>
  <si>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</si>
  <si>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</si>
  <si>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</si>
  <si>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</si>
  <si>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</si>
  <si>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</si>
  <si>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</si>
  <si>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</si>
  <si>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</si>
  <si>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</si>
  <si>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</si>
  <si>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</si>
  <si>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</si>
  <si>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</si>
  <si>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</si>
  <si>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</si>
  <si>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</si>
  <si>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</si>
  <si>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</si>
  <si>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</si>
  <si>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</si>
  <si>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</si>
  <si>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</si>
  <si>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</si>
  <si>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</si>
  <si>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</si>
  <si>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</si>
  <si>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</si>
  <si>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</si>
  <si>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</si>
  <si>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</si>
  <si>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</si>
  <si>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</si>
  <si>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</si>
  <si>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</si>
  <si>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</si>
  <si>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</si>
  <si>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</si>
  <si>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</si>
  <si>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</si>
  <si>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</si>
  <si>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</si>
  <si>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</si>
  <si>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</si>
  <si>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</si>
  <si>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</si>
  <si>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</si>
  <si>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</si>
  <si>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</si>
  <si>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</si>
  <si>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</si>
  <si>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</si>
  <si>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</si>
  <si>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</si>
  <si>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</si>
  <si>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</si>
  <si>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</si>
  <si>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</si>
  <si>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</si>
  <si>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</si>
  <si>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</si>
  <si>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</si>
  <si>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</si>
  <si>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</si>
  <si>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</si>
  <si>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</si>
  <si>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</si>
  <si>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</si>
  <si>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</si>
  <si>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</si>
  <si>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</si>
  <si>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</si>
  <si>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</si>
  <si>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</si>
  <si>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</si>
  <si>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</si>
  <si>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</si>
  <si>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</si>
  <si>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</si>
  <si>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</si>
  <si>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</si>
  <si>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</si>
  <si>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</si>
  <si>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</si>
  <si>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</si>
  <si>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</si>
  <si>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</si>
  <si>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</si>
  <si>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</si>
  <si>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</si>
  <si>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</si>
  <si>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</si>
  <si>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</si>
  <si>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</si>
  <si>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</si>
  <si>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</si>
  <si>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</si>
  <si>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</si>
  <si>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</si>
  <si>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</si>
  <si>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</si>
  <si>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</si>
  <si>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</si>
  <si>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</si>
  <si>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</si>
  <si>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</si>
  <si>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</si>
  <si>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</si>
  <si>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</si>
  <si>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</si>
  <si>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</si>
  <si>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</si>
  <si>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</si>
  <si>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</si>
  <si>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</si>
  <si>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</si>
  <si>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</si>
  <si>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</si>
  <si>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</si>
  <si>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</si>
  <si>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</si>
  <si>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</si>
  <si>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</si>
  <si>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</si>
  <si>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</si>
  <si>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</si>
  <si>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</si>
  <si>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</si>
  <si>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</si>
  <si>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</si>
  <si>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</si>
  <si>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</si>
  <si>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</si>
  <si>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</si>
  <si>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</si>
  <si>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</si>
  <si>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</si>
  <si>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</si>
  <si>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</si>
  <si>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</si>
  <si>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</si>
  <si>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</si>
  <si>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</si>
  <si>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</si>
  <si>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</si>
  <si>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</si>
  <si>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</si>
  <si>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</si>
  <si>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</si>
  <si>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</si>
  <si>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</si>
  <si>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</si>
  <si>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</si>
  <si>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</si>
  <si>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</si>
  <si>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</si>
  <si>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</si>
  <si>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</si>
  <si>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</si>
  <si>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</si>
  <si>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</si>
  <si>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</si>
  <si>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</si>
  <si>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</si>
  <si>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</si>
  <si>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</si>
  <si>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</si>
  <si>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</si>
  <si>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</si>
  <si>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</si>
  <si>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</si>
  <si>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</si>
  <si>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</si>
  <si>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</si>
  <si>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</si>
  <si>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</si>
  <si>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</si>
  <si>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</si>
  <si>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</si>
  <si>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</si>
  <si>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</si>
  <si>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</si>
  <si>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</si>
  <si>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</si>
  <si>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</si>
  <si>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</si>
  <si>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</si>
  <si>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</si>
  <si>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</si>
  <si>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</si>
  <si>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</si>
  <si>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</si>
  <si>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</si>
  <si>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</si>
  <si>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</si>
  <si>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</si>
  <si>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</si>
  <si>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</si>
  <si>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</si>
  <si>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</si>
  <si>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</si>
  <si>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</si>
  <si>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</si>
  <si>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</si>
  <si>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</si>
  <si>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</si>
  <si>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</si>
  <si>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</si>
  <si>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</si>
  <si>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</si>
  <si>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</si>
  <si>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</si>
  <si>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</si>
  <si>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</si>
  <si>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</si>
  <si>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</si>
  <si>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</si>
  <si>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</si>
  <si>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</si>
  <si>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</si>
  <si>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</si>
  <si>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</si>
  <si>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</si>
  <si>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</si>
  <si>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</si>
  <si>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</si>
  <si>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</si>
  <si>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</si>
  <si>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</si>
  <si>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</si>
  <si>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</si>
  <si>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</si>
  <si>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</si>
  <si>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</si>
  <si>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</si>
  <si>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</si>
  <si>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</si>
  <si>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</si>
  <si>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</si>
  <si>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</si>
  <si>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</si>
  <si>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</si>
  <si>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</si>
  <si>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</si>
  <si>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</si>
  <si>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</si>
  <si>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</si>
  <si>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</si>
  <si>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</si>
  <si>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</si>
  <si>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</si>
  <si>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</si>
  <si>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</si>
  <si>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</si>
  <si>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</si>
  <si>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</si>
  <si>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</si>
  <si>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</si>
  <si>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</si>
  <si>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</si>
  <si>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</si>
  <si>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</si>
  <si>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</si>
  <si>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</si>
  <si>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</si>
  <si>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</si>
  <si>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</si>
  <si>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</si>
  <si>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</si>
  <si>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</si>
  <si>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</si>
  <si>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</si>
  <si>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</si>
  <si>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</si>
  <si>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</si>
  <si>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</si>
  <si>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</si>
  <si>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</si>
  <si>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</si>
  <si>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</si>
  <si>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</si>
  <si>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</si>
  <si>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</si>
  <si>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</si>
  <si>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</si>
  <si>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</si>
  <si>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</si>
  <si>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</si>
  <si>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</si>
  <si>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</si>
  <si>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</si>
  <si>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</si>
  <si>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</si>
  <si>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</si>
  <si>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</si>
  <si>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</si>
  <si>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</si>
  <si>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</si>
  <si>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</si>
  <si>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</si>
  <si>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</si>
  <si>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</si>
  <si>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</si>
  <si>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</si>
  <si>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</si>
  <si>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</si>
  <si>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</si>
  <si>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</si>
  <si>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</si>
  <si>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</si>
  <si>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</si>
  <si>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</si>
  <si>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</si>
  <si>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</si>
  <si>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</si>
  <si>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</si>
  <si>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</si>
  <si>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</si>
  <si>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</si>
  <si>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</si>
  <si>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</si>
  <si>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</si>
  <si>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</si>
  <si>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</si>
  <si>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</si>
  <si>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</si>
  <si>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</si>
  <si>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</si>
  <si>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</si>
  <si>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</si>
  <si>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</si>
  <si>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</si>
  <si>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</si>
  <si>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</si>
  <si>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</si>
  <si>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</si>
  <si>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</si>
  <si>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</si>
  <si>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</si>
  <si>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</si>
  <si>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</si>
  <si>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</si>
  <si>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</si>
  <si>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</si>
  <si>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</si>
  <si>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</si>
  <si>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</si>
  <si>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</si>
  <si>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</si>
  <si>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</si>
  <si>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</si>
  <si>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</si>
  <si>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</si>
  <si>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</si>
  <si>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</si>
  <si>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</si>
  <si>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</si>
  <si>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</si>
  <si>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</si>
  <si>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</si>
  <si>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</si>
  <si>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</si>
  <si>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</si>
  <si>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</si>
  <si>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</si>
  <si>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</si>
  <si>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</si>
  <si>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</si>
  <si>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</si>
  <si>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</si>
  <si>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</si>
  <si>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</si>
  <si>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</si>
  <si>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</si>
  <si>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</si>
  <si>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</si>
  <si>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</si>
  <si>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</si>
  <si>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</si>
  <si>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</si>
  <si>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</si>
  <si>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</si>
  <si>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</si>
  <si>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</si>
  <si>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</si>
  <si>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</si>
  <si>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</si>
  <si>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</si>
  <si>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</si>
  <si>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</si>
  <si>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</si>
  <si>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</si>
  <si>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</si>
  <si>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</si>
  <si>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</si>
  <si>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</si>
  <si>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</si>
  <si>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</si>
  <si>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</si>
  <si>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</si>
  <si>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</si>
  <si>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</si>
  <si>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</si>
  <si>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</si>
  <si>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</si>
  <si>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</si>
  <si>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</si>
  <si>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</si>
  <si>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</si>
  <si>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</si>
  <si>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</si>
  <si>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</si>
  <si>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</si>
  <si>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</si>
  <si>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</si>
  <si>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</si>
  <si>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</si>
  <si>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</si>
  <si>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</si>
  <si>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</si>
  <si>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</si>
  <si>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</si>
  <si>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</si>
  <si>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</si>
  <si>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</si>
  <si>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</si>
  <si>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</si>
  <si>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</si>
  <si>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</si>
  <si>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</si>
  <si>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</si>
  <si>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</si>
  <si>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</si>
  <si>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</si>
  <si>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</si>
  <si>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</si>
  <si>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</si>
  <si>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</si>
  <si>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</si>
  <si>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</si>
  <si>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</si>
  <si>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</si>
  <si>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</si>
  <si>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</si>
  <si>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</si>
  <si>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</si>
  <si>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</si>
  <si>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</si>
  <si>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</si>
  <si>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</si>
  <si>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</si>
  <si>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</si>
  <si>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</si>
  <si>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</si>
  <si>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</si>
  <si>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</si>
  <si>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</si>
  <si>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</si>
  <si>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</si>
  <si>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</si>
  <si>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</si>
  <si>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</si>
  <si>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</si>
  <si>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</si>
  <si>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</si>
  <si>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</si>
  <si>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</si>
  <si>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</si>
  <si>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</si>
  <si>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</si>
  <si>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</si>
  <si>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</si>
  <si>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</si>
  <si>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</si>
  <si>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</si>
  <si>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</si>
  <si>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</si>
  <si>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</si>
  <si>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</si>
  <si>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</si>
  <si>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</si>
  <si>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</si>
  <si>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</si>
  <si>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</si>
  <si>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</si>
  <si>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</si>
  <si>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</si>
  <si>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</si>
  <si>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</si>
  <si>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</si>
  <si>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</si>
  <si>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</si>
  <si>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</si>
  <si>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</si>
  <si>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</si>
  <si>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</si>
  <si>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</si>
  <si>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</si>
  <si>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</si>
  <si>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</si>
  <si>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</si>
  <si>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</si>
  <si>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</si>
  <si>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</si>
  <si>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</si>
  <si>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</si>
  <si>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</si>
  <si>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</si>
  <si>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</si>
  <si>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</si>
  <si>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</si>
  <si>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</si>
  <si>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</si>
  <si>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</si>
  <si>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</si>
  <si>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</si>
  <si>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</si>
  <si>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</si>
  <si>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</si>
  <si>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</si>
  <si>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</si>
  <si>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</si>
  <si>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</si>
  <si>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</si>
  <si>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</si>
  <si>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</si>
  <si>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</si>
  <si>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</si>
  <si>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</si>
  <si>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</si>
  <si>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</si>
  <si>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</si>
  <si>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</si>
  <si>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</si>
  <si>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</si>
  <si>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</si>
  <si>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</si>
  <si>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</si>
  <si>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</si>
  <si>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</si>
  <si>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</si>
  <si>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</si>
  <si>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</si>
  <si>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</si>
  <si>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</si>
  <si>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</si>
  <si>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</si>
  <si>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</si>
  <si>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</si>
  <si>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</si>
  <si>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</si>
  <si>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</si>
  <si>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</si>
  <si>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</si>
  <si>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</si>
  <si>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</si>
  <si>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</si>
  <si>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</si>
  <si>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</si>
  <si>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</si>
  <si>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</si>
  <si>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</si>
  <si>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</si>
  <si>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</si>
  <si>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</si>
  <si>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</si>
  <si>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</si>
  <si>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</si>
  <si>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</si>
  <si>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</si>
  <si>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</si>
  <si>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</si>
  <si>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</si>
  <si>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</si>
  <si>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</si>
  <si>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</si>
  <si>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</si>
  <si>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</si>
  <si>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</si>
  <si>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</si>
  <si>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</si>
  <si>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</si>
  <si>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</si>
  <si>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</si>
  <si>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</si>
  <si>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</si>
  <si>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</si>
  <si>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</si>
  <si>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</si>
  <si>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</si>
  <si>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</si>
  <si>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</si>
  <si>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</si>
  <si>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</si>
  <si>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</si>
  <si>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</si>
  <si>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</si>
  <si>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</si>
  <si>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</si>
  <si>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</si>
  <si>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</si>
  <si>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</si>
  <si>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</si>
  <si>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</si>
  <si>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</si>
  <si>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</si>
  <si>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</si>
  <si>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</si>
  <si>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</si>
  <si>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</si>
  <si>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</si>
  <si>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</si>
  <si>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</si>
  <si>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</si>
  <si>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</si>
  <si>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</si>
  <si>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</si>
  <si>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</si>
  <si>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</si>
  <si>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</si>
  <si>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</si>
  <si>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</si>
  <si>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</si>
  <si>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</si>
  <si>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</si>
  <si>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</si>
  <si>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</si>
  <si>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</si>
  <si>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</si>
  <si>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</si>
  <si>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</si>
  <si>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</si>
  <si>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</si>
  <si>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</si>
  <si>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</si>
  <si>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</si>
  <si>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</si>
  <si>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</si>
  <si>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</si>
  <si>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</si>
  <si>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</si>
  <si>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</si>
  <si>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</si>
  <si>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</si>
  <si>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</si>
  <si>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</si>
  <si>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</si>
  <si>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</si>
  <si>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</si>
  <si>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</si>
  <si>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</si>
  <si>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</si>
  <si>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</si>
  <si>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</si>
  <si>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</si>
  <si>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</si>
  <si>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</si>
  <si>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</si>
  <si>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</si>
  <si>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</si>
  <si>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</si>
  <si>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</si>
  <si>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</si>
  <si>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</si>
  <si>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</si>
  <si>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</si>
  <si>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</si>
  <si>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</si>
  <si>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</si>
  <si>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</si>
  <si>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</si>
  <si>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</si>
  <si>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</si>
  <si>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</si>
  <si>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</si>
  <si>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</si>
  <si>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</si>
  <si>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</si>
  <si>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</si>
  <si>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</si>
  <si>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</si>
  <si>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</si>
  <si>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</si>
  <si>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</si>
  <si>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</si>
  <si>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</si>
  <si>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</si>
  <si>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</si>
  <si>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</si>
  <si>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</si>
  <si>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</si>
  <si>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</si>
  <si>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</si>
  <si>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</si>
  <si>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</si>
  <si>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</si>
  <si>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</si>
  <si>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</si>
  <si>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</si>
  <si>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</si>
  <si>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</si>
  <si>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</si>
  <si>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</si>
  <si>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</si>
  <si>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</si>
  <si>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</si>
  <si>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</si>
  <si>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</si>
  <si>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</si>
  <si>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</si>
  <si>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</si>
  <si>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</si>
  <si>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</si>
  <si>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</si>
  <si>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</si>
  <si>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</si>
  <si>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</si>
  <si>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</si>
  <si>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</si>
  <si>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</si>
  <si>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</si>
  <si>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</si>
  <si>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</si>
  <si>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</si>
  <si>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</si>
  <si>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</si>
  <si>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</si>
  <si>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</si>
  <si>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</si>
  <si>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</si>
  <si>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</si>
  <si>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</si>
  <si>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</si>
  <si>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</si>
  <si>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</si>
  <si>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</si>
  <si>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</si>
  <si>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</si>
  <si>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</si>
  <si>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</si>
  <si>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</si>
  <si>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</si>
  <si>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</si>
  <si>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</si>
  <si>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</si>
  <si>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</si>
  <si>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</si>
  <si>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</si>
  <si>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</si>
  <si>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</si>
  <si>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</si>
  <si>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</si>
  <si>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</si>
  <si>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</si>
  <si>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</si>
  <si>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</si>
  <si>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</si>
  <si>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</si>
  <si>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</si>
  <si>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</si>
  <si>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</si>
  <si>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</si>
  <si>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</si>
  <si>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</si>
  <si>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</si>
  <si>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</si>
  <si>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</si>
  <si>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</si>
  <si>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</si>
  <si>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</si>
  <si>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</si>
  <si>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</si>
  <si>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</si>
  <si>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</si>
  <si>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</si>
  <si>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</si>
  <si>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</si>
  <si>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</si>
  <si>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</si>
  <si>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</si>
  <si>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</si>
  <si>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</si>
  <si>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</si>
  <si>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</si>
  <si>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</si>
  <si>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</si>
  <si>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</si>
  <si>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</si>
  <si>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</si>
  <si>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</si>
  <si>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</si>
  <si>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</si>
  <si>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</si>
  <si>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</si>
  <si>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</si>
  <si>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</si>
  <si>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</si>
  <si>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</si>
  <si>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</si>
  <si>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</si>
  <si>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</si>
  <si>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</si>
  <si>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</si>
  <si>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</si>
  <si>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</si>
  <si>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</si>
  <si>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</si>
  <si>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</si>
  <si>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</si>
  <si>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</si>
  <si>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</si>
  <si>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</si>
  <si>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</si>
  <si>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</si>
  <si>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</si>
  <si>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</si>
  <si>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</si>
  <si>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</si>
  <si>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</si>
  <si>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</si>
  <si>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</si>
  <si>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</si>
  <si>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</si>
  <si>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</si>
  <si>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</si>
  <si>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</si>
  <si>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</si>
  <si>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</si>
  <si>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</si>
  <si>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</si>
  <si>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</si>
  <si>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</si>
  <si>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</si>
  <si>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</si>
  <si>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</si>
  <si>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</si>
  <si>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</si>
  <si>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</si>
  <si>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</si>
  <si>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</si>
  <si>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</si>
  <si>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</si>
  <si>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</si>
  <si>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</si>
  <si>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</si>
  <si>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</si>
  <si>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</si>
  <si>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</si>
  <si>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</si>
  <si>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</si>
  <si>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</si>
  <si>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</si>
  <si>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</si>
  <si>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</si>
  <si>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</si>
  <si>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</si>
  <si>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</si>
  <si>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</si>
  <si>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</si>
  <si>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</si>
  <si>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</si>
  <si>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</si>
  <si>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</si>
  <si>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</si>
  <si>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</si>
  <si>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</si>
  <si>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</si>
  <si>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</si>
  <si>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</si>
  <si>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</si>
  <si>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</si>
  <si>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</si>
  <si>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</si>
  <si>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</si>
  <si>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</si>
  <si>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</si>
  <si>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</si>
  <si>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</si>
  <si>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</si>
  <si>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</si>
  <si>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</si>
  <si>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</si>
  <si>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</si>
  <si>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</si>
  <si>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</si>
  <si>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</si>
  <si>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</si>
  <si>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</si>
  <si>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</si>
  <si>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</si>
  <si>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</si>
  <si>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</si>
  <si>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</si>
  <si>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</si>
  <si>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</si>
  <si>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</si>
  <si>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</si>
  <si>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</si>
  <si>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</si>
  <si>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</si>
  <si>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</si>
  <si>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</si>
  <si>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</si>
  <si>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</si>
  <si>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</si>
  <si>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</si>
  <si>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</si>
  <si>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</si>
  <si>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</si>
  <si>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</si>
  <si>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</si>
  <si>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</si>
  <si>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</si>
  <si>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</si>
  <si>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</si>
  <si>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</si>
  <si>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</si>
  <si>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</si>
  <si>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</si>
  <si>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</si>
  <si>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</si>
  <si>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</si>
  <si>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</si>
  <si>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</si>
  <si>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</si>
  <si>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</si>
  <si>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</si>
  <si>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</si>
  <si>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</si>
  <si>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</si>
  <si>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</si>
  <si>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</si>
  <si>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</si>
  <si>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</si>
  <si>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</si>
  <si>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</si>
  <si>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</si>
  <si>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</si>
  <si>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</si>
  <si>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</si>
  <si>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</si>
  <si>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</si>
  <si>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</si>
  <si>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</si>
  <si>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</si>
  <si>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</si>
  <si>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</si>
  <si>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</si>
  <si>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</si>
  <si>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</si>
  <si>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</si>
  <si>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</si>
  <si>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</si>
  <si>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</si>
  <si>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</si>
  <si>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</si>
  <si>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</si>
  <si>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</si>
  <si>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</si>
  <si>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</si>
  <si>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</si>
  <si>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</si>
  <si>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</si>
  <si>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</si>
  <si>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</si>
  <si>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</si>
  <si>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</si>
  <si>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</si>
  <si>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</si>
  <si>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</si>
  <si>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</si>
  <si>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</si>
  <si>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</si>
  <si>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</si>
  <si>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</si>
  <si>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</si>
  <si>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</si>
  <si>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</si>
  <si>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</si>
  <si>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</si>
  <si>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</si>
  <si>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</si>
  <si>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</si>
  <si>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</si>
  <si>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</si>
  <si>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</si>
  <si>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</si>
  <si>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</si>
  <si>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</si>
  <si>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</si>
  <si>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</si>
  <si>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</si>
  <si>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</si>
  <si>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</si>
  <si>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</si>
  <si>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</si>
  <si>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</si>
  <si>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</si>
  <si>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</si>
  <si>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</si>
  <si>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</si>
  <si>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</si>
  <si>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</si>
  <si>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</si>
  <si>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</si>
  <si>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</si>
  <si>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</si>
  <si>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</si>
  <si>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</si>
  <si>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</si>
  <si>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</si>
  <si>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</si>
  <si>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</si>
  <si>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</si>
  <si>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</si>
  <si>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</si>
  <si>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</si>
  <si>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</si>
  <si>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</si>
  <si>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</si>
  <si>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</si>
  <si>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</si>
  <si>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</si>
  <si>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</si>
  <si>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</si>
  <si>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</si>
  <si>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</si>
  <si>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</si>
  <si>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</si>
  <si>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</si>
  <si>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</si>
  <si>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</si>
  <si>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</si>
  <si>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</si>
  <si>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</si>
  <si>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</si>
  <si>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</si>
  <si>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</si>
  <si>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</si>
  <si>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</si>
  <si>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</si>
  <si>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</si>
  <si>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</si>
  <si>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</si>
  <si>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</si>
  <si>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</si>
  <si>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</si>
  <si>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</si>
  <si>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</si>
  <si>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</si>
  <si>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</si>
  <si>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</si>
  <si>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</si>
  <si>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</si>
  <si>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</si>
  <si>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</si>
  <si>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</si>
  <si>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</si>
  <si>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</si>
  <si>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</si>
  <si>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</si>
  <si>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</si>
  <si>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</si>
  <si>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</si>
  <si>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</si>
  <si>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</si>
  <si>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</si>
  <si>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</si>
  <si>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</si>
  <si>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</si>
  <si>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</si>
  <si>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</si>
  <si>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</si>
  <si>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</si>
  <si>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</si>
  <si>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</si>
  <si>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</si>
  <si>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</si>
  <si>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</si>
  <si>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</si>
  <si>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</si>
  <si>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</si>
  <si>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</si>
  <si>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</si>
  <si>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</si>
  <si>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</si>
  <si>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</si>
  <si>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</si>
  <si>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</si>
  <si>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</si>
  <si>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</si>
  <si>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</si>
  <si>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</si>
  <si>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</si>
  <si>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</si>
  <si>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</si>
  <si>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</si>
  <si>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</si>
  <si>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</si>
  <si>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</si>
  <si>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</si>
  <si>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</si>
  <si>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</si>
  <si>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</si>
  <si>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</si>
  <si>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</si>
  <si>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</si>
  <si>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</si>
  <si>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</si>
  <si>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</si>
  <si>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</si>
  <si>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</si>
  <si>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</si>
  <si>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</si>
  <si>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</si>
  <si>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</si>
  <si>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</si>
  <si>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</si>
  <si>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</si>
  <si>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</si>
  <si>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</si>
  <si>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</si>
  <si>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</si>
  <si>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</si>
  <si>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</si>
  <si>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</si>
  <si>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</si>
  <si>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</si>
  <si>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</si>
  <si>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</si>
  <si>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</si>
  <si>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</si>
  <si>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</si>
  <si>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</si>
  <si>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</si>
  <si>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</si>
  <si>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</si>
  <si>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</si>
  <si>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</si>
  <si>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</si>
  <si>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</si>
  <si>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</si>
  <si>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</si>
  <si>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</si>
  <si>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</si>
  <si>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</si>
  <si>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</si>
  <si>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</si>
  <si>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</si>
  <si>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</si>
  <si>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</si>
  <si>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</si>
  <si>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</si>
  <si>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</si>
  <si>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</si>
  <si>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</si>
  <si>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</si>
  <si>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</si>
  <si>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</si>
  <si>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</si>
  <si>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</si>
  <si>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</si>
  <si>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</si>
  <si>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</si>
  <si>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</si>
  <si>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</si>
  <si>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</si>
  <si>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</si>
  <si>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</si>
  <si>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</si>
  <si>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</si>
  <si>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</si>
  <si>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</si>
  <si>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</si>
  <si>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</si>
  <si>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</si>
  <si>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</si>
  <si>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</si>
  <si>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</si>
  <si>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</si>
  <si>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</si>
  <si>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</si>
  <si>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</si>
  <si>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</si>
  <si>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</si>
  <si>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</si>
  <si>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</si>
  <si>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</si>
  <si>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</si>
  <si>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</si>
  <si>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</si>
  <si>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</si>
  <si>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</si>
  <si>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</si>
  <si>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</si>
  <si>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</si>
  <si>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</si>
  <si>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</si>
  <si>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</si>
  <si>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</si>
  <si>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</si>
  <si>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</si>
  <si>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</si>
  <si>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</si>
  <si>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</si>
  <si>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</si>
  <si>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</si>
  <si>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</si>
  <si>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</si>
  <si>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</si>
  <si>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</si>
  <si>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</si>
  <si>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</si>
  <si>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</si>
  <si>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</si>
  <si>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</si>
  <si>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</si>
  <si>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</si>
  <si>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</si>
  <si>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</si>
  <si>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</si>
  <si>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</si>
  <si>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</si>
  <si>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</si>
  <si>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</si>
  <si>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</si>
  <si>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</si>
  <si>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</si>
  <si>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</si>
  <si>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</si>
  <si>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</si>
  <si>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</si>
  <si>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</si>
  <si>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</si>
  <si>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</si>
  <si>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</si>
  <si>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</si>
  <si>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</si>
  <si>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</si>
  <si>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</si>
  <si>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</si>
  <si>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</si>
  <si>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</si>
  <si>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</si>
  <si>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</si>
  <si>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</si>
  <si>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</si>
  <si>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</si>
  <si>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</si>
  <si>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</si>
  <si>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</si>
  <si>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</si>
  <si>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</si>
  <si>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</si>
  <si>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</si>
  <si>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</si>
  <si>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</si>
  <si>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</si>
  <si>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</si>
  <si>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</si>
  <si>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</si>
  <si>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</si>
  <si>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</si>
  <si>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</si>
  <si>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</si>
  <si>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</si>
  <si>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</si>
  <si>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</si>
  <si>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</si>
  <si>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</si>
  <si>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</si>
  <si>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</si>
  <si>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</si>
  <si>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</si>
  <si>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</si>
  <si>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</si>
  <si>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</si>
  <si>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</si>
  <si>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</si>
  <si>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</si>
  <si>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</si>
  <si>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</si>
  <si>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</si>
  <si>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</si>
  <si>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</si>
  <si>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</si>
  <si>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</si>
  <si>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</si>
  <si>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</si>
  <si>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</si>
  <si>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</si>
  <si>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</si>
  <si>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</si>
  <si>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</si>
  <si>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</si>
  <si>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</si>
  <si>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</si>
  <si>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</si>
  <si>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</si>
  <si>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</si>
  <si>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</si>
  <si>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</si>
  <si>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</si>
  <si>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</si>
  <si>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</si>
  <si>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</si>
  <si>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</si>
  <si>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</si>
  <si>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</si>
  <si>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</si>
  <si>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</si>
  <si>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</si>
  <si>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</si>
  <si>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</si>
  <si>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</si>
  <si>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</si>
  <si>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</si>
  <si>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</si>
  <si>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</si>
  <si>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</si>
  <si>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</si>
  <si>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</si>
  <si>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</si>
  <si>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</si>
  <si>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</si>
  <si>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</si>
  <si>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</si>
  <si>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</si>
  <si>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</si>
  <si>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</si>
  <si>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</si>
  <si>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</si>
  <si>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</si>
  <si>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</si>
  <si>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</si>
  <si>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</si>
  <si>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</si>
  <si>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</si>
  <si>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</si>
  <si>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</si>
  <si>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</si>
  <si>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</si>
  <si>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</si>
  <si>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</si>
  <si>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</si>
  <si>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</si>
  <si>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</si>
  <si>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</si>
  <si>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</si>
  <si>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</si>
  <si>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</si>
  <si>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</si>
  <si>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</si>
  <si>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</si>
  <si>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</si>
  <si>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</si>
  <si>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</si>
  <si>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</si>
  <si>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</si>
  <si>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</si>
  <si>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</si>
  <si>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</si>
  <si>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</si>
  <si>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</si>
  <si>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</si>
  <si>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</si>
  <si>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</si>
  <si>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</si>
  <si>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</si>
  <si>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</si>
  <si>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</si>
  <si>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</si>
  <si>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</si>
  <si>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</si>
  <si>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</si>
  <si>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</si>
  <si>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</si>
  <si>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</si>
  <si>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</si>
  <si>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</si>
  <si>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</si>
  <si>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</si>
  <si>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</si>
  <si>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</si>
  <si>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</si>
  <si>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</si>
  <si>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</si>
  <si>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</si>
  <si>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</si>
  <si>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</si>
  <si>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</si>
  <si>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</si>
  <si>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</si>
  <si>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</si>
  <si>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</si>
  <si>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</si>
  <si>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</si>
  <si>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</si>
  <si>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</si>
  <si>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</si>
  <si>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</si>
  <si>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</si>
  <si>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</si>
  <si>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</si>
  <si>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</si>
  <si>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</si>
  <si>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</si>
  <si>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</si>
  <si>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</si>
  <si>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</si>
  <si>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</si>
  <si>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</si>
  <si>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</si>
  <si>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</si>
  <si>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</si>
  <si>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</si>
  <si>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</si>
  <si>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</si>
  <si>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</si>
  <si>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</si>
  <si>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</si>
  <si>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</si>
  <si>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</si>
  <si>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</si>
  <si>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</si>
  <si>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</si>
  <si>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</si>
  <si>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</si>
  <si>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</si>
  <si>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</si>
  <si>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</si>
  <si>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</si>
  <si>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</si>
  <si>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</si>
  <si>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</si>
  <si>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</si>
  <si>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</si>
  <si>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</si>
  <si>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</si>
  <si>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</si>
  <si>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</si>
  <si>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</si>
  <si>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</si>
  <si>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</si>
  <si>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</si>
  <si>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</si>
  <si>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</si>
  <si>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</si>
  <si>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</si>
  <si>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</si>
  <si>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</si>
  <si>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</si>
  <si>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</si>
  <si>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</si>
  <si>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</si>
  <si>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</si>
  <si>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</si>
  <si>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</si>
  <si>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</si>
  <si>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</si>
  <si>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</si>
  <si>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</si>
  <si>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</si>
  <si>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</si>
  <si>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</si>
  <si>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</si>
  <si>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</si>
  <si>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</si>
  <si>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</si>
  <si>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</si>
  <si>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</si>
  <si>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</si>
  <si>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</si>
  <si>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</si>
  <si>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</si>
  <si>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</si>
  <si>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</si>
  <si>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</si>
  <si>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</si>
  <si>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</si>
  <si>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</si>
  <si>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</si>
  <si>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</si>
  <si>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</si>
  <si>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</si>
  <si>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</si>
  <si>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</si>
  <si>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</si>
  <si>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</si>
  <si>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</si>
  <si>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</si>
  <si>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</si>
  <si>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</si>
  <si>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</si>
  <si>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</si>
  <si>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</si>
  <si>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</si>
  <si>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</si>
  <si>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</si>
  <si>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</si>
  <si>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</si>
  <si>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</si>
  <si>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</si>
  <si>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</si>
  <si>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</si>
  <si>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</si>
  <si>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</si>
  <si>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</si>
  <si>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</si>
  <si>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</si>
  <si>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</si>
  <si>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</si>
  <si>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</si>
  <si>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</si>
  <si>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</si>
  <si>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</si>
  <si>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</si>
  <si>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</si>
  <si>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</si>
  <si>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</si>
  <si>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</si>
  <si>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</si>
  <si>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</si>
  <si>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</si>
  <si>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</si>
  <si>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</si>
  <si>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</si>
  <si>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</si>
  <si>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</si>
  <si>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</si>
  <si>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</si>
  <si>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</si>
  <si>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</si>
  <si>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</si>
  <si>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</si>
  <si>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</si>
  <si>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</si>
  <si>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</si>
  <si>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</si>
  <si>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</si>
  <si>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</si>
  <si>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</si>
  <si>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</si>
  <si>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</si>
  <si>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</si>
  <si>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</si>
  <si>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</si>
  <si>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</si>
  <si>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</si>
  <si>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</si>
  <si>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</si>
  <si>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</si>
  <si>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</si>
  <si>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</si>
  <si>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</si>
  <si>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</si>
  <si>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</si>
  <si>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</si>
  <si>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</si>
  <si>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</si>
  <si>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</si>
  <si>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</si>
  <si>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</si>
  <si>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</si>
  <si>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</si>
  <si>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</si>
  <si>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</si>
  <si>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</si>
  <si>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</si>
  <si>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</si>
  <si>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</si>
  <si>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</si>
  <si>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</si>
  <si>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</si>
  <si>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</si>
  <si>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</si>
  <si>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</si>
  <si>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</si>
  <si>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</si>
  <si>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</si>
  <si>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</si>
  <si>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</si>
  <si>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</si>
  <si>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</si>
  <si>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</si>
  <si>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</si>
  <si>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</si>
  <si>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</si>
  <si>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</si>
  <si>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</si>
  <si>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</si>
  <si>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</si>
  <si>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</si>
  <si>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</si>
  <si>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</si>
  <si>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</si>
  <si>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</si>
  <si>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</si>
  <si>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</si>
  <si>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</si>
  <si>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</si>
  <si>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</si>
  <si>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</si>
  <si>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</si>
  <si>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</si>
  <si>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</si>
  <si>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</si>
  <si>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</si>
  <si>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</si>
  <si>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</si>
  <si>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</si>
  <si>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</si>
  <si>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</si>
  <si>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</si>
  <si>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</si>
  <si>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</si>
  <si>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</si>
  <si>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</si>
  <si>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</si>
  <si>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</si>
  <si>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</si>
  <si>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</si>
  <si>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</si>
  <si>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</si>
  <si>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</si>
  <si>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</si>
  <si>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</si>
  <si>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</si>
  <si>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</si>
  <si>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</si>
  <si>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</si>
  <si>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</si>
  <si>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</si>
  <si>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</si>
  <si>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</si>
  <si>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</si>
  <si>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</si>
  <si>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</si>
  <si>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</si>
  <si>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</si>
  <si>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</si>
  <si>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</si>
  <si>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</si>
  <si>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</si>
  <si>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</si>
  <si>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</si>
  <si>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</si>
  <si>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</si>
  <si>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</si>
  <si>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</si>
  <si>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</si>
  <si>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</si>
  <si>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</si>
  <si>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</si>
  <si>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</si>
  <si>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</si>
  <si>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</si>
  <si>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</si>
  <si>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</si>
  <si>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</si>
  <si>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</si>
  <si>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</si>
  <si>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</si>
  <si>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</si>
  <si>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</si>
  <si>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</si>
  <si>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</si>
  <si>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</si>
  <si>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</si>
  <si>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</si>
  <si>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</si>
  <si>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</si>
  <si>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</si>
  <si>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</si>
  <si>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</si>
  <si>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</si>
  <si>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</si>
  <si>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</si>
  <si>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</si>
  <si>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</si>
  <si>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</si>
  <si>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</si>
  <si>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</si>
  <si>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</si>
  <si>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</si>
  <si>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</si>
  <si>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</si>
  <si>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</si>
  <si>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</si>
  <si>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</si>
  <si>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</si>
  <si>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</si>
  <si>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</si>
  <si>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</si>
  <si>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</si>
  <si>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</si>
  <si>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</si>
  <si>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</si>
  <si>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</si>
  <si>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</si>
  <si>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</si>
  <si>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</si>
  <si>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</si>
  <si>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</si>
  <si>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</si>
  <si>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</si>
  <si>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</si>
  <si>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</si>
  <si>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</si>
  <si>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</si>
  <si>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</si>
  <si>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</si>
  <si>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</si>
  <si>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</si>
  <si>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</si>
  <si>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</si>
  <si>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</si>
  <si>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</si>
  <si>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</si>
  <si>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</si>
  <si>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</si>
  <si>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</si>
  <si>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</si>
  <si>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</si>
  <si>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</si>
  <si>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</si>
  <si>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</si>
  <si>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</si>
  <si>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</si>
  <si>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</si>
  <si>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</si>
  <si>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</si>
  <si>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</si>
  <si>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</si>
  <si>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</si>
  <si>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</si>
  <si>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</si>
  <si>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</si>
  <si>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</si>
  <si>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</si>
  <si>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</si>
  <si>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</si>
  <si>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</si>
  <si>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</si>
  <si>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</si>
  <si>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</si>
  <si>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</si>
  <si>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</si>
  <si>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</si>
  <si>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</si>
  <si>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</si>
  <si>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</si>
  <si>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</si>
  <si>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</si>
  <si>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</si>
  <si>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</si>
  <si>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</si>
  <si>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</si>
  <si>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</si>
  <si>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</si>
  <si>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</si>
  <si>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</si>
  <si>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</si>
  <si>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</si>
  <si>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</si>
  <si>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</si>
  <si>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</si>
  <si>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</si>
  <si>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</si>
  <si>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</si>
  <si>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</si>
  <si>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</si>
  <si>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</si>
  <si>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</si>
  <si>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</si>
  <si>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</si>
  <si>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</si>
  <si>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</si>
  <si>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</si>
  <si>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</si>
  <si>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</si>
  <si>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</si>
  <si>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</si>
  <si>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</si>
  <si>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</si>
  <si>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</si>
  <si>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</si>
  <si>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</si>
  <si>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</si>
  <si>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</si>
  <si>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</si>
  <si>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</si>
  <si>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</si>
  <si>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</si>
  <si>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</si>
  <si>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</si>
  <si>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</si>
  <si>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</si>
  <si>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</si>
  <si>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</si>
  <si>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</si>
  <si>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</si>
  <si>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</si>
  <si>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</si>
  <si>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</si>
  <si>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</si>
  <si>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</si>
  <si>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</si>
  <si>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</si>
  <si>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</si>
  <si>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</si>
  <si>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</si>
  <si>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</si>
  <si>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</si>
  <si>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</si>
  <si>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</si>
  <si>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</si>
  <si>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</si>
  <si>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</si>
  <si>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</si>
  <si>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</si>
  <si>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</si>
  <si>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</si>
  <si>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</si>
  <si>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</si>
  <si>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</si>
  <si>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</si>
  <si>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</si>
  <si>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</si>
  <si>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</si>
  <si>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</si>
  <si>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</si>
  <si>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</si>
  <si>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</si>
  <si>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</si>
  <si>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</si>
  <si>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</si>
  <si>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</si>
  <si>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</si>
  <si>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</si>
  <si>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</si>
  <si>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</si>
  <si>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</si>
  <si>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</si>
  <si>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</si>
  <si>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</si>
  <si>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</si>
  <si>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</si>
  <si>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</si>
  <si>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</si>
  <si>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</si>
  <si>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</si>
  <si>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</si>
  <si>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</si>
  <si>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</si>
  <si>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</si>
  <si>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</si>
  <si>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</si>
  <si>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</si>
  <si>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</si>
  <si>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</si>
  <si>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</si>
  <si>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</si>
  <si>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</si>
  <si>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</si>
  <si>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</si>
  <si>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</si>
  <si>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</si>
  <si>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</si>
  <si>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</si>
  <si>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</si>
  <si>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</si>
  <si>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</si>
  <si>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</si>
  <si>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</si>
  <si>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</si>
  <si>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</si>
  <si>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</si>
  <si>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</si>
  <si>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</si>
  <si>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</si>
  <si>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</si>
  <si>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</si>
  <si>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</si>
  <si>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</si>
  <si>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</si>
  <si>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</si>
  <si>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</si>
  <si>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</si>
  <si>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</si>
  <si>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</si>
  <si>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</si>
  <si>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</si>
  <si>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</si>
  <si>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</si>
  <si>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</si>
  <si>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</si>
  <si>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</si>
  <si>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</si>
  <si>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</si>
  <si>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</si>
  <si>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</si>
  <si>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</si>
  <si>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</si>
  <si>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</si>
  <si>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</si>
  <si>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</si>
  <si>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</si>
  <si>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</si>
  <si>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</si>
  <si>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</si>
  <si>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</si>
  <si>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</si>
  <si>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</si>
  <si>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</si>
  <si>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</si>
  <si>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</si>
  <si>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</si>
  <si>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</si>
  <si>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</si>
  <si>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</si>
  <si>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</si>
  <si>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</si>
  <si>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</si>
  <si>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</si>
  <si>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</si>
  <si>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</si>
  <si>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</si>
  <si>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</si>
  <si>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</si>
  <si>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</si>
  <si>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</si>
  <si>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</si>
  <si>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</si>
  <si>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</si>
  <si>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</si>
  <si>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</si>
  <si>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</si>
  <si>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</si>
  <si>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</si>
  <si>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</si>
  <si>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</si>
  <si>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</si>
  <si>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</si>
  <si>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</si>
  <si>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</si>
  <si>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</si>
  <si>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</si>
  <si>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</si>
  <si>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</si>
  <si>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</si>
  <si>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</si>
  <si>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</si>
  <si>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</si>
  <si>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</si>
  <si>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</si>
  <si>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</si>
  <si>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</si>
  <si>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</si>
  <si>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</si>
  <si>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</si>
  <si>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</si>
  <si>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</si>
  <si>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</si>
  <si>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</si>
  <si>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</si>
  <si>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</si>
  <si>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</si>
  <si>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</si>
  <si>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</si>
  <si>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</si>
  <si>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</si>
  <si>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</si>
  <si>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</si>
  <si>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</si>
  <si>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</si>
  <si>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</si>
  <si>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</si>
  <si>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</si>
  <si>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</si>
  <si>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</si>
  <si>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</si>
  <si>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</si>
  <si>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</si>
  <si>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</si>
  <si>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</si>
  <si>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</si>
  <si>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</si>
  <si>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</si>
  <si>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</si>
  <si>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</si>
  <si>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</si>
  <si>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</si>
  <si>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</si>
  <si>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</si>
  <si>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</si>
  <si>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</si>
  <si>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</si>
  <si>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</si>
  <si>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</si>
  <si>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</si>
  <si>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</si>
  <si>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</si>
  <si>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</si>
  <si>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</si>
  <si>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</si>
  <si>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</si>
  <si>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</si>
  <si>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</si>
  <si>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</si>
  <si>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</si>
  <si>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</si>
  <si>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</si>
  <si>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</si>
  <si>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</si>
  <si>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</si>
  <si>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</si>
  <si>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</si>
  <si>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</si>
  <si>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</si>
  <si>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</si>
  <si>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</si>
  <si>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</si>
  <si>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</si>
  <si>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</si>
  <si>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</si>
  <si>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</si>
  <si>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</si>
  <si>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</si>
  <si>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</si>
  <si>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</si>
  <si>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</si>
  <si>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</si>
  <si>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</si>
  <si>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</si>
  <si>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</si>
  <si>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</si>
  <si>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</si>
  <si>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</si>
  <si>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</si>
  <si>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</si>
  <si>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</si>
  <si>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</si>
  <si>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</si>
  <si>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</si>
  <si>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</si>
  <si>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</si>
  <si>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</si>
  <si>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</si>
  <si>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</si>
  <si>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</si>
  <si>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</si>
  <si>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</si>
  <si>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</si>
  <si>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</si>
  <si>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</si>
  <si>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</si>
  <si>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</si>
  <si>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</si>
  <si>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</si>
  <si>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</si>
  <si>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</si>
  <si>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</si>
  <si>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</si>
  <si>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</si>
  <si>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</si>
  <si>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</si>
  <si>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</si>
  <si>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</si>
  <si>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</si>
  <si>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</si>
  <si>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</si>
  <si>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</si>
  <si>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</si>
  <si>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</si>
  <si>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</si>
  <si>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</si>
  <si>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</si>
  <si>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</si>
  <si>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</si>
  <si>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</si>
  <si>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</si>
  <si>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</si>
  <si>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</si>
  <si>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</si>
  <si>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</si>
  <si>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</si>
  <si>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</si>
  <si>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</si>
  <si>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</si>
  <si>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</si>
  <si>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</si>
  <si>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</si>
  <si>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</si>
  <si>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</si>
  <si>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</si>
  <si>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</si>
  <si>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</si>
  <si>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</si>
  <si>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</si>
  <si>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</si>
  <si>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</si>
  <si>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</si>
  <si>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</si>
  <si>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</si>
  <si>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</si>
  <si>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</si>
  <si>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</si>
  <si>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</si>
  <si>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</si>
  <si>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</si>
  <si>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</si>
  <si>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</si>
  <si>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</si>
  <si>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</si>
  <si>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</si>
  <si>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</si>
  <si>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</si>
  <si>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</si>
  <si>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</si>
  <si>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</si>
  <si>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</si>
  <si>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</si>
  <si>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</si>
  <si>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</si>
  <si>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</si>
  <si>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</si>
  <si>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</si>
  <si>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</si>
  <si>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</si>
  <si>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</si>
  <si>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</si>
  <si>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</si>
  <si>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</si>
  <si>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</si>
  <si>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</si>
  <si>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</si>
  <si>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</si>
  <si>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</si>
  <si>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</si>
  <si>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</si>
  <si>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</si>
  <si>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</si>
  <si>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</si>
  <si>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</si>
  <si>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</si>
  <si>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</si>
  <si>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</si>
  <si>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</si>
  <si>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</si>
  <si>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</si>
  <si>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</si>
  <si>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</si>
  <si>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</si>
  <si>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</si>
  <si>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</si>
  <si>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</si>
  <si>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</si>
  <si>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</si>
  <si>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</si>
  <si>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</si>
  <si>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</si>
  <si>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</si>
  <si>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</si>
  <si>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</si>
  <si>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</si>
  <si>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</si>
  <si>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</si>
  <si>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</si>
  <si>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</si>
  <si>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</si>
  <si>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</si>
  <si>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</si>
  <si>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</si>
  <si>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</si>
  <si>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</si>
  <si>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</si>
  <si>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</si>
  <si>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</si>
  <si>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</si>
  <si>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</si>
  <si>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</si>
  <si>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</si>
  <si>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</si>
  <si>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</si>
  <si>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</si>
  <si>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</si>
  <si>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</si>
  <si>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</si>
  <si>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</si>
  <si>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</si>
  <si>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</si>
  <si>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</si>
  <si>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</si>
  <si>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</si>
  <si>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</si>
  <si>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</si>
  <si>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</si>
  <si>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</si>
  <si>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</si>
  <si>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</si>
  <si>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</si>
  <si>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</si>
  <si>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</si>
  <si>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</si>
  <si>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</si>
  <si>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</si>
  <si>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</si>
  <si>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</si>
  <si>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</si>
  <si>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</si>
  <si>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</si>
  <si>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</si>
  <si>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</si>
  <si>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</si>
  <si>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</si>
  <si>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</si>
  <si>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</si>
  <si>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</si>
  <si>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</si>
  <si>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</si>
  <si>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</si>
  <si>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</si>
  <si>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</si>
  <si>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</si>
  <si>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</si>
  <si>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</si>
  <si>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</si>
  <si>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</si>
  <si>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</si>
  <si>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</si>
  <si>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</si>
  <si>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</si>
  <si>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</si>
  <si>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</si>
  <si>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</si>
  <si>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</si>
  <si>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</si>
  <si>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</si>
  <si>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</si>
  <si>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</si>
  <si>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</si>
  <si>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</si>
  <si>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</si>
  <si>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</si>
  <si>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</si>
  <si>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</si>
  <si>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</si>
  <si>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</si>
  <si>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</si>
  <si>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</si>
  <si>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</si>
  <si>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</si>
  <si>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</si>
  <si>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</si>
  <si>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</si>
  <si>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</si>
  <si>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</si>
  <si>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</si>
  <si>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</si>
  <si>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</si>
  <si>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</si>
  <si>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</si>
  <si>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</si>
  <si>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</si>
  <si>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</si>
  <si>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</si>
  <si>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</si>
  <si>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</si>
  <si>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</si>
  <si>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</si>
  <si>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</si>
  <si>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</si>
  <si>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</si>
  <si>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</si>
  <si>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</si>
  <si>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</si>
  <si>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</si>
  <si>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</si>
  <si>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</si>
  <si>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</si>
  <si>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</si>
  <si>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</si>
  <si>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</si>
  <si>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</si>
  <si>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</si>
  <si>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</si>
  <si>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</si>
  <si>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</si>
  <si>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</si>
  <si>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</si>
  <si>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</si>
  <si>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</si>
  <si>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</si>
  <si>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</si>
  <si>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</si>
  <si>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</si>
  <si>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</si>
  <si>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</si>
  <si>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</si>
  <si>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</si>
  <si>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</si>
  <si>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</si>
  <si>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</si>
  <si>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</si>
  <si>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</si>
  <si>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</si>
  <si>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</si>
  <si>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</si>
  <si>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</si>
  <si>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</si>
  <si>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</si>
  <si>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</si>
  <si>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</si>
  <si>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</si>
  <si>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</si>
  <si>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</si>
  <si>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</si>
  <si>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</si>
  <si>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</si>
  <si>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</si>
  <si>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</si>
  <si>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</si>
  <si>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</si>
  <si>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</si>
  <si>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</si>
  <si>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</si>
  <si>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</si>
  <si>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</si>
  <si>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</si>
  <si>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</si>
  <si>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</si>
  <si>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</si>
  <si>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</si>
  <si>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</si>
  <si>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</si>
  <si>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</si>
  <si>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</si>
  <si>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</si>
  <si>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</si>
  <si>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</si>
  <si>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</si>
  <si>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</si>
  <si>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</si>
  <si>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</si>
  <si>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</si>
  <si>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</si>
  <si>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</si>
  <si>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</si>
  <si>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</si>
  <si>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</si>
  <si>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</si>
  <si>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</si>
  <si>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</si>
  <si>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</si>
  <si>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</si>
  <si>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</si>
  <si>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</si>
  <si>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</si>
  <si>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</si>
  <si>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</si>
  <si>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</si>
  <si>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</si>
  <si>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</si>
  <si>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</si>
  <si>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</si>
  <si>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</si>
  <si>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</si>
  <si>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</si>
  <si>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</si>
  <si>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</si>
  <si>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</si>
  <si>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</si>
  <si>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</si>
  <si>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</si>
  <si>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</si>
  <si>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</si>
  <si>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</si>
  <si>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</si>
  <si>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</si>
  <si>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</si>
  <si>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</si>
  <si>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</si>
  <si>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</si>
  <si>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</si>
  <si>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</si>
  <si>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</si>
  <si>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</si>
  <si>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</si>
  <si>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</si>
  <si>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</si>
  <si>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</si>
  <si>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</si>
  <si>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</si>
  <si>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</si>
  <si>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</si>
  <si>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</si>
  <si>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</si>
  <si>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</si>
  <si>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</si>
  <si>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</si>
  <si>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</si>
  <si>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</si>
  <si>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</si>
  <si>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</si>
  <si>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</si>
  <si>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</si>
  <si>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</si>
  <si>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</si>
  <si>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</si>
  <si>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</si>
  <si>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</si>
  <si>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</si>
  <si>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</si>
  <si>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</si>
  <si>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</si>
  <si>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</si>
  <si>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</si>
  <si>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</si>
  <si>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</si>
  <si>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</si>
  <si>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</si>
  <si>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</si>
  <si>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</si>
  <si>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</si>
  <si>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</si>
  <si>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</si>
  <si>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</si>
  <si>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</si>
  <si>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</si>
  <si>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</si>
  <si>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</si>
  <si>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</si>
  <si>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</si>
  <si>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</si>
  <si>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</si>
  <si>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</si>
  <si>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</si>
  <si>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</si>
  <si>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</si>
  <si>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</si>
  <si>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</si>
  <si>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</si>
  <si>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</si>
  <si>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</si>
  <si>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</si>
  <si>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</si>
  <si>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</si>
  <si>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</si>
  <si>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</si>
  <si>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</si>
  <si>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</si>
  <si>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</si>
  <si>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</si>
  <si>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</si>
  <si>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</si>
  <si>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</si>
  <si>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</si>
  <si>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</si>
  <si>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</si>
  <si>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</si>
  <si>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</si>
  <si>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</si>
  <si>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</si>
  <si>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</si>
  <si>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</si>
  <si>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</si>
  <si>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</si>
  <si>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</si>
  <si>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</si>
  <si>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</si>
  <si>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</si>
  <si>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</si>
  <si>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</si>
  <si>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</si>
  <si>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</si>
  <si>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</si>
  <si>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</si>
  <si>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</si>
  <si>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</si>
  <si>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</si>
  <si>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</si>
  <si>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</si>
  <si>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</si>
  <si>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</si>
  <si>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</si>
  <si>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</si>
  <si>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</si>
  <si>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</si>
  <si>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</si>
  <si>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</si>
  <si>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</si>
  <si>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</si>
  <si>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</si>
  <si>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</si>
  <si>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</si>
  <si>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</si>
  <si>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</si>
  <si>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</si>
  <si>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</si>
  <si>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</si>
  <si>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</si>
  <si>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</si>
  <si>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</si>
  <si>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</si>
  <si>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</si>
  <si>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</si>
  <si>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</si>
  <si>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</si>
  <si>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</si>
  <si>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</si>
  <si>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</si>
  <si>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</si>
  <si>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</si>
  <si>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</si>
  <si>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</si>
  <si>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</si>
  <si>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</si>
  <si>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</si>
  <si>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</si>
  <si>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</si>
  <si>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</si>
  <si>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</si>
  <si>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</si>
  <si>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</si>
  <si>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</si>
  <si>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</si>
  <si>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</si>
  <si>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</si>
  <si>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</si>
  <si>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</si>
  <si>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</si>
  <si>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</si>
  <si>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</si>
  <si>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</si>
  <si>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</si>
  <si>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</si>
  <si>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</si>
  <si>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</si>
  <si>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</si>
  <si>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</si>
  <si>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</si>
  <si>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</si>
  <si>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</si>
  <si>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</si>
  <si>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</si>
  <si>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</si>
  <si>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</si>
  <si>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</si>
  <si>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</si>
  <si>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</si>
  <si>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</si>
  <si>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</si>
  <si>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</si>
  <si>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</si>
  <si>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</si>
  <si>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</si>
  <si>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</si>
  <si>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</si>
  <si>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</si>
  <si>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</si>
  <si>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</si>
  <si>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</si>
  <si>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</si>
  <si>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</si>
  <si>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</si>
  <si>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</si>
  <si>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</si>
  <si>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</si>
  <si>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</si>
  <si>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</si>
  <si>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</si>
  <si>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</si>
  <si>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</si>
  <si>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</si>
  <si>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</si>
  <si>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</si>
  <si>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</si>
  <si>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</si>
  <si>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</si>
  <si>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</si>
  <si>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</si>
  <si>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</si>
  <si>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</si>
  <si>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</si>
  <si>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</si>
  <si>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</si>
  <si>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</si>
  <si>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</si>
  <si>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</si>
  <si>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</si>
  <si>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</si>
  <si>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</si>
  <si>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</si>
  <si>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</si>
  <si>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</si>
  <si>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</si>
  <si>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</si>
  <si>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</si>
  <si>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</si>
  <si>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</si>
  <si>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</si>
  <si>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</si>
  <si>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</si>
  <si>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</si>
  <si>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</si>
  <si>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</si>
  <si>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</si>
  <si>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</si>
  <si>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</si>
  <si>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</si>
  <si>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</si>
  <si>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</si>
  <si>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</si>
  <si>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</si>
  <si>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</si>
  <si>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</si>
  <si>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</si>
  <si>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</si>
  <si>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</si>
  <si>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</si>
  <si>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</si>
  <si>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</si>
  <si>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</si>
  <si>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</si>
  <si>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</si>
  <si>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</si>
  <si>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</si>
  <si>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</si>
  <si>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</si>
  <si>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</si>
  <si>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</si>
  <si>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</si>
  <si>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</si>
  <si>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</si>
  <si>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</si>
  <si>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</si>
  <si>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</si>
  <si>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</si>
  <si>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</si>
  <si>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</si>
  <si>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</si>
  <si>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</si>
  <si>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</si>
  <si>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</si>
  <si>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</si>
  <si>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</si>
  <si>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</si>
  <si>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</si>
  <si>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</si>
  <si>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</si>
  <si>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</si>
  <si>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</si>
  <si>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</si>
  <si>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</si>
  <si>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</si>
  <si>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</si>
  <si>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</si>
  <si>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</si>
  <si>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</si>
  <si>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</si>
  <si>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</si>
  <si>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</si>
  <si>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</si>
  <si>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</si>
  <si>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</si>
  <si>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</si>
  <si>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</si>
  <si>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</si>
  <si>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</si>
  <si>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</si>
  <si>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</si>
  <si>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</si>
  <si>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</si>
  <si>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</si>
  <si>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</si>
  <si>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</si>
  <si>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</si>
  <si>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</si>
  <si>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</si>
  <si>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</si>
  <si>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</si>
  <si>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</si>
  <si>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</si>
  <si>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</si>
  <si>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</si>
  <si>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</si>
  <si>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</si>
  <si>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</si>
  <si>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</si>
  <si>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</si>
  <si>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</si>
  <si>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</si>
  <si>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</si>
  <si>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</si>
  <si>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</si>
  <si>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</si>
  <si>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</si>
  <si>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</si>
  <si>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</si>
  <si>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</si>
  <si>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</si>
  <si>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</si>
  <si>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</si>
  <si>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</si>
  <si>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</si>
  <si>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</si>
  <si>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</si>
  <si>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</si>
  <si>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</si>
  <si>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</si>
  <si>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</si>
  <si>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</si>
  <si>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</si>
  <si>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</si>
  <si>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</si>
  <si>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</si>
  <si>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</si>
  <si>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</si>
  <si>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</si>
  <si>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</si>
  <si>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</si>
  <si>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</si>
  <si>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</si>
  <si>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</si>
  <si>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</si>
  <si>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</si>
  <si>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</si>
  <si>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</si>
  <si>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</si>
  <si>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</si>
  <si>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</si>
  <si>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</si>
  <si>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</si>
  <si>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</si>
  <si>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</si>
  <si>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</si>
  <si>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</si>
  <si>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</si>
  <si>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</si>
  <si>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</si>
  <si>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</si>
  <si>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</si>
  <si>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</si>
  <si>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</si>
  <si>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</si>
  <si>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</si>
  <si>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</si>
  <si>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</si>
  <si>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</si>
  <si>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</si>
  <si>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</si>
  <si>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</si>
  <si>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</si>
  <si>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</si>
  <si>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</si>
  <si>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</si>
  <si>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</si>
  <si>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</si>
  <si>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</si>
  <si>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</si>
  <si>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</si>
  <si>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</si>
  <si>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</si>
  <si>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</si>
  <si>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</si>
  <si>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</si>
  <si>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</si>
  <si>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</si>
  <si>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</si>
  <si>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</si>
  <si>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</si>
  <si>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</si>
  <si>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</si>
  <si>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</si>
  <si>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</si>
  <si>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</si>
  <si>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</si>
  <si>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</si>
  <si>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</si>
  <si>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</si>
  <si>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</si>
  <si>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</si>
  <si>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</si>
  <si>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</si>
  <si>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</si>
  <si>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</si>
  <si>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</si>
  <si>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</si>
  <si>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</si>
  <si>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</si>
  <si>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</si>
  <si>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</si>
  <si>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</si>
  <si>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</si>
  <si>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</si>
  <si>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</si>
  <si>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</si>
  <si>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</si>
  <si>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</si>
  <si>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</si>
  <si>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</si>
  <si>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</si>
  <si>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</si>
  <si>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</si>
  <si>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</si>
  <si>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</si>
  <si>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</si>
  <si>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</si>
  <si>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</si>
  <si>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</si>
  <si>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</si>
  <si>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</si>
  <si>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</si>
  <si>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</si>
  <si>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</si>
  <si>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</si>
  <si>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</si>
  <si>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</si>
  <si>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</si>
  <si>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</si>
  <si>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</si>
  <si>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</si>
  <si>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</si>
  <si>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</si>
  <si>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</si>
  <si>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</si>
  <si>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</si>
  <si>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</si>
  <si>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</si>
  <si>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</si>
  <si>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</si>
  <si>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</si>
  <si>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</si>
  <si>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</si>
  <si>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</si>
  <si>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</si>
  <si>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</si>
  <si>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</si>
  <si>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</si>
  <si>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</si>
  <si>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</si>
  <si>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</si>
  <si>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</si>
  <si>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</si>
  <si>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</si>
  <si>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</si>
  <si>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</si>
  <si>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</si>
  <si>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</si>
  <si>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</si>
  <si>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</si>
  <si>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</si>
  <si>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</si>
  <si>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</si>
  <si>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</si>
  <si>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</si>
  <si>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</si>
  <si>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</si>
  <si>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</si>
  <si>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</si>
  <si>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</si>
  <si>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</si>
  <si>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</si>
  <si>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</si>
  <si>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</si>
  <si>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</si>
  <si>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</si>
  <si>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</si>
  <si>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</si>
  <si>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</si>
  <si>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</si>
  <si>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</si>
  <si>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</si>
  <si>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</si>
  <si>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</si>
  <si>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</si>
  <si>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</si>
  <si>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</si>
  <si>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</si>
  <si>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</si>
  <si>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</si>
  <si>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</si>
  <si>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</si>
  <si>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</si>
  <si>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</si>
  <si>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</si>
  <si>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</si>
  <si>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</si>
  <si>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</si>
  <si>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</si>
  <si>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</si>
  <si>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</si>
  <si>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</si>
  <si>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</si>
  <si>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</si>
  <si>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</si>
  <si>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</si>
  <si>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</si>
  <si>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</si>
  <si>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</si>
  <si>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</si>
  <si>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</si>
  <si>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</si>
  <si>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</si>
  <si>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</si>
  <si>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</si>
  <si>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</si>
  <si>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</si>
  <si>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</si>
  <si>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</si>
  <si>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</si>
  <si>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</si>
  <si>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</si>
  <si>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</si>
  <si>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</si>
  <si>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</si>
  <si>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</si>
  <si>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</si>
  <si>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</si>
  <si>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</si>
  <si>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</si>
  <si>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</si>
  <si>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</si>
  <si>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</si>
  <si>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</si>
  <si>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</si>
  <si>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</si>
  <si>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</si>
  <si>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</si>
  <si>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</si>
  <si>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</si>
  <si>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</si>
  <si>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</si>
  <si>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</si>
  <si>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</si>
  <si>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</si>
  <si>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</si>
  <si>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</si>
  <si>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</si>
  <si>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</si>
  <si>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</si>
  <si>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</si>
  <si>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</si>
  <si>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</si>
  <si>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</si>
  <si>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</si>
  <si>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</si>
  <si>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</si>
  <si>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</si>
  <si>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</si>
  <si>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</si>
  <si>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</si>
  <si>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</si>
  <si>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</si>
  <si>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</si>
  <si>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</si>
  <si>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</si>
  <si>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</si>
  <si>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</si>
  <si>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</si>
  <si>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</si>
  <si>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</si>
  <si>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</si>
  <si>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</si>
  <si>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</si>
  <si>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</si>
  <si>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</si>
  <si>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</si>
  <si>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</si>
  <si>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</si>
  <si>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</si>
  <si>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</si>
  <si>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</si>
  <si>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</si>
  <si>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</si>
  <si>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</si>
  <si>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</si>
  <si>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</si>
  <si>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</si>
  <si>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</si>
  <si>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</si>
  <si>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</si>
  <si>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</si>
  <si>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</si>
  <si>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</si>
  <si>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</si>
  <si>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</si>
  <si>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</si>
  <si>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</si>
  <si>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</si>
  <si>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</si>
  <si>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</si>
  <si>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</si>
  <si>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</si>
  <si>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</si>
  <si>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</si>
  <si>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</si>
  <si>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</si>
  <si>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</si>
  <si>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</si>
  <si>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</si>
  <si>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</si>
  <si>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</si>
  <si>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</si>
  <si>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</si>
  <si>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</si>
  <si>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</si>
  <si>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</si>
  <si>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</si>
  <si>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</si>
  <si>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</si>
  <si>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</si>
  <si>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</si>
  <si>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</si>
  <si>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</si>
  <si>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</si>
  <si>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</si>
  <si>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</si>
  <si>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</si>
  <si>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</si>
  <si>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</si>
  <si>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</si>
  <si>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</si>
  <si>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</si>
  <si>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</si>
  <si>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</si>
  <si>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</si>
  <si>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</si>
  <si>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</si>
  <si>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</si>
  <si>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</si>
  <si>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</si>
  <si>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</si>
  <si>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</si>
  <si>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</si>
  <si>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</si>
  <si>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</si>
  <si>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</si>
  <si>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</si>
  <si>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</si>
  <si>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</si>
  <si>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</si>
  <si>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</si>
  <si>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</si>
  <si>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</si>
  <si>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</si>
  <si>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</si>
  <si>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</si>
  <si>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</si>
  <si>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</si>
  <si>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</si>
  <si>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</si>
  <si>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</si>
  <si>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</si>
  <si>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</si>
  <si>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</si>
  <si>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</si>
  <si>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</si>
  <si>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</si>
  <si>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</si>
  <si>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</si>
  <si>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</si>
  <si>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</si>
  <si>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</si>
  <si>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</si>
  <si>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</si>
  <si>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</si>
  <si>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</si>
  <si>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</si>
  <si>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</si>
  <si>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</si>
  <si>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</si>
  <si>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</si>
  <si>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</si>
  <si>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</si>
  <si>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</si>
  <si>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</si>
  <si>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</si>
  <si>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</si>
  <si>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</si>
  <si>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</si>
  <si>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</si>
  <si>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</si>
  <si>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</si>
  <si>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</si>
  <si>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</si>
  <si>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</si>
  <si>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</si>
  <si>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</si>
  <si>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</si>
  <si>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</si>
  <si>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</si>
  <si>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</si>
  <si>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</si>
  <si>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</si>
  <si>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</si>
  <si>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</si>
  <si>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</si>
  <si>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</si>
  <si>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</si>
  <si>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</si>
  <si>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</si>
  <si>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</si>
  <si>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</si>
  <si>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</si>
  <si>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</si>
  <si>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</si>
  <si>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</si>
  <si>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</si>
  <si>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</si>
  <si>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</si>
  <si>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</si>
  <si>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</si>
  <si>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</si>
  <si>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</si>
  <si>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</si>
  <si>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</si>
  <si>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</si>
  <si>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</si>
  <si>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</si>
  <si>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</si>
  <si>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</si>
  <si>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</si>
  <si>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</si>
  <si>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</si>
  <si>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</si>
  <si>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</si>
  <si>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</si>
  <si>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</si>
  <si>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</si>
  <si>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</si>
  <si>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</si>
  <si>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</si>
  <si>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</si>
  <si>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</si>
  <si>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</si>
  <si>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</si>
  <si>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</si>
  <si>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</si>
  <si>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</si>
  <si>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</si>
  <si>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</si>
  <si>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</si>
  <si>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</si>
  <si>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</si>
  <si>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</si>
  <si>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</si>
  <si>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</si>
  <si>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</si>
  <si>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</si>
  <si>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</si>
  <si>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</si>
  <si>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</si>
  <si>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</si>
  <si>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</si>
  <si>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</si>
  <si>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</si>
  <si>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</si>
  <si>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</si>
  <si>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</si>
  <si>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</si>
  <si>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</si>
  <si>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</si>
  <si>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</si>
  <si>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</si>
  <si>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</si>
  <si>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</si>
  <si>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</si>
  <si>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</si>
  <si>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</si>
  <si>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</si>
  <si>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</si>
  <si>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</si>
  <si>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</si>
  <si>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</si>
  <si>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</si>
  <si>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</si>
  <si>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</si>
  <si>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</si>
  <si>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</si>
  <si>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</si>
  <si>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</si>
  <si>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</si>
  <si>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</si>
  <si>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</si>
  <si>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</si>
  <si>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</si>
  <si>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</si>
  <si>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</si>
  <si>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</si>
  <si>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</si>
  <si>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</si>
  <si>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</si>
  <si>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</si>
  <si>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</si>
  <si>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</si>
  <si>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</si>
  <si>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</si>
  <si>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</si>
  <si>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</si>
  <si>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</si>
  <si>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</si>
  <si>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</si>
  <si>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</si>
  <si>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</si>
  <si>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</si>
  <si>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</si>
  <si>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</si>
  <si>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</si>
  <si>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</si>
  <si>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</si>
  <si>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</si>
  <si>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</si>
  <si>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</si>
  <si>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</si>
  <si>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</si>
  <si>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</si>
  <si>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</si>
  <si>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</si>
  <si>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</si>
  <si>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</si>
  <si>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</si>
  <si>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</si>
  <si>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</si>
  <si>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</si>
  <si>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</si>
  <si>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</si>
  <si>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</si>
  <si>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</si>
  <si>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</si>
  <si>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</si>
  <si>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</si>
  <si>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</si>
  <si>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</si>
  <si>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</si>
  <si>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</si>
  <si>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</si>
  <si>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</si>
  <si>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</si>
  <si>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</si>
  <si>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</si>
  <si>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</si>
  <si>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</si>
  <si>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</si>
  <si>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</si>
  <si>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</si>
  <si>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</si>
  <si>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</si>
  <si>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</si>
  <si>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</si>
  <si>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</si>
  <si>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</si>
  <si>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</si>
  <si>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</si>
  <si>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</si>
  <si>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</si>
  <si>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</si>
  <si>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</si>
  <si>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</si>
  <si>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</si>
  <si>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</si>
  <si>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</si>
  <si>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</si>
  <si>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</si>
  <si>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</si>
  <si>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</si>
  <si>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</si>
  <si>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</si>
  <si>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</si>
  <si>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</si>
  <si>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</si>
  <si>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</si>
  <si>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</si>
  <si>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</si>
  <si>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</si>
  <si>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</si>
  <si>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</si>
  <si>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</si>
  <si>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</si>
  <si>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</si>
  <si>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</si>
  <si>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</si>
  <si>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</si>
  <si>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</si>
  <si>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</si>
  <si>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</si>
  <si>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</si>
  <si>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</si>
  <si>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</si>
  <si>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</si>
  <si>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</si>
  <si>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</si>
  <si>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</si>
  <si>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</si>
  <si>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</si>
  <si>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</si>
  <si>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</si>
  <si>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</si>
  <si>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</si>
  <si>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</si>
  <si>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</si>
  <si>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</si>
  <si>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</si>
  <si>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</si>
  <si>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</si>
  <si>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</si>
  <si>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</si>
  <si>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</si>
  <si>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</si>
  <si>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</si>
  <si>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</si>
  <si>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</si>
  <si>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</si>
  <si>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</si>
  <si>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</si>
  <si>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</si>
  <si>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</si>
  <si>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</si>
  <si>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</si>
  <si>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</si>
  <si>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</si>
  <si>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</si>
  <si>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</si>
  <si>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</si>
  <si>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</si>
  <si>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</si>
  <si>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</si>
  <si>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</si>
  <si>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</si>
  <si>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</si>
  <si>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</si>
  <si>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</si>
  <si>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</si>
  <si>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</si>
  <si>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</si>
  <si>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</si>
  <si>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</si>
  <si>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</si>
  <si>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</si>
  <si>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</si>
  <si>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</si>
  <si>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</si>
  <si>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</si>
  <si>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</si>
  <si>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</si>
  <si>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</si>
  <si>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</si>
  <si>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</si>
  <si>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</si>
  <si>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</si>
  <si>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</si>
  <si>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</si>
  <si>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</si>
  <si>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</si>
  <si>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</si>
  <si>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</si>
  <si>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</si>
  <si>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</si>
  <si>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</si>
  <si>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</si>
  <si>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</si>
  <si>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</si>
  <si>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</si>
  <si>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</si>
  <si>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</si>
  <si>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</si>
  <si>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</si>
  <si>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</si>
  <si>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</si>
  <si>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</si>
  <si>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</si>
  <si>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</si>
  <si>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</si>
  <si>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</si>
  <si>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</si>
  <si>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</si>
  <si>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</si>
  <si>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</si>
  <si>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</si>
  <si>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</si>
  <si>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</si>
  <si>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</si>
  <si>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</si>
  <si>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</si>
  <si>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</si>
  <si>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</si>
  <si>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</si>
  <si>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</si>
  <si>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</si>
  <si>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</si>
  <si>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</si>
  <si>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</si>
  <si>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</si>
  <si>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</si>
  <si>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</si>
  <si>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</si>
  <si>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</si>
  <si>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</si>
  <si>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</si>
  <si>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</si>
  <si>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</si>
  <si>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</si>
  <si>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</si>
  <si>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</si>
  <si>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</si>
  <si>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</si>
  <si>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</si>
  <si>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</si>
  <si>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</si>
  <si>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</si>
  <si>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</si>
  <si>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</si>
  <si>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</si>
  <si>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</si>
  <si>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</si>
  <si>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</si>
  <si>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</si>
  <si>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</si>
  <si>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</si>
  <si>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</si>
  <si>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</si>
  <si>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</si>
  <si>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</si>
  <si>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</si>
  <si>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</si>
  <si>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</si>
  <si>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</si>
  <si>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</si>
  <si>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</si>
  <si>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</si>
  <si>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</si>
  <si>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</si>
  <si>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</si>
  <si>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</si>
  <si>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</si>
  <si>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</si>
  <si>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</si>
  <si>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</si>
  <si>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</si>
  <si>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</si>
  <si>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</si>
  <si>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</si>
  <si>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</si>
  <si>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</si>
  <si>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</si>
  <si>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</si>
  <si>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</si>
  <si>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</si>
  <si>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</si>
  <si>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</si>
  <si>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</si>
  <si>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</si>
  <si>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</si>
  <si>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</si>
  <si>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</si>
  <si>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</si>
  <si>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</si>
  <si>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</si>
  <si>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</si>
  <si>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</si>
  <si>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</si>
  <si>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</si>
  <si>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</si>
  <si>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</si>
  <si>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</si>
  <si>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</si>
  <si>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</si>
  <si>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</si>
  <si>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</si>
  <si>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</si>
  <si>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</si>
  <si>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</si>
  <si>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</si>
  <si>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</si>
  <si>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</si>
  <si>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</si>
  <si>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</si>
  <si>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</si>
  <si>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</si>
  <si>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</si>
  <si>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</si>
  <si>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</si>
  <si>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</si>
  <si>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</si>
  <si>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</si>
  <si>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</si>
  <si>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</si>
  <si>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</si>
  <si>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</si>
  <si>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</si>
  <si>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</si>
  <si>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</si>
  <si>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</si>
  <si>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</si>
  <si>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</si>
  <si>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</si>
  <si>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</si>
  <si>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</si>
  <si>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</si>
  <si>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</si>
  <si>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</si>
  <si>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</si>
  <si>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</si>
  <si>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</si>
  <si>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</si>
  <si>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</si>
  <si>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</si>
  <si>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</si>
  <si>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</si>
  <si>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</si>
  <si>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</si>
  <si>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</si>
  <si>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</si>
  <si>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</si>
  <si>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</si>
  <si>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</si>
  <si>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</si>
  <si>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</si>
  <si>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</si>
  <si>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</si>
  <si>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</si>
  <si>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</si>
  <si>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</si>
  <si>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</si>
  <si>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</si>
  <si>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</si>
  <si>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</si>
  <si>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</si>
  <si>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</si>
  <si>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</si>
  <si>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</si>
  <si>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</si>
  <si>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</si>
  <si>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</si>
  <si>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</si>
  <si>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</si>
  <si>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</si>
  <si>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</si>
  <si>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</si>
  <si>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</si>
  <si>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</si>
  <si>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</si>
  <si>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</si>
  <si>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</si>
  <si>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</si>
  <si>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</si>
  <si>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</si>
  <si>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</si>
  <si>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</si>
  <si>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</si>
  <si>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</si>
  <si>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</si>
  <si>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</si>
  <si>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</si>
  <si>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</si>
  <si>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</si>
  <si>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</si>
  <si>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</si>
  <si>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</si>
  <si>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</si>
  <si>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</si>
  <si>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</si>
  <si>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</si>
  <si>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</si>
  <si>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</si>
  <si>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</si>
  <si>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</si>
  <si>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</si>
  <si>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</si>
  <si>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</si>
  <si>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</si>
  <si>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</si>
  <si>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</si>
  <si>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</si>
  <si>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</si>
  <si>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</si>
  <si>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</si>
  <si>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</si>
  <si>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</si>
  <si>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</si>
  <si>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</si>
  <si>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</si>
  <si>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</si>
  <si>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</si>
  <si>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</si>
  <si>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</si>
  <si>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</si>
  <si>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</si>
  <si>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</si>
  <si>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</si>
  <si>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</si>
  <si>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</si>
  <si>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</si>
  <si>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</si>
  <si>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</si>
  <si>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</si>
  <si>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</si>
  <si>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</si>
  <si>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</si>
  <si>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</si>
  <si>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</si>
  <si>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</si>
  <si>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</si>
  <si>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</si>
  <si>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</si>
  <si>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</si>
  <si>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</si>
  <si>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</si>
  <si>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</si>
  <si>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</si>
  <si>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</si>
  <si>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</si>
  <si>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</si>
  <si>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</si>
  <si>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</si>
  <si>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</si>
  <si>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</si>
  <si>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</si>
  <si>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</si>
  <si>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</si>
  <si>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</si>
  <si>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</si>
  <si>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</si>
  <si>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</si>
  <si>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</si>
  <si>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</si>
  <si>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</si>
  <si>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</si>
  <si>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</si>
  <si>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</si>
  <si>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</si>
  <si>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</si>
  <si>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</si>
  <si>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</si>
  <si>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</si>
  <si>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</si>
  <si>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</si>
  <si>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</si>
  <si>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</si>
  <si>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</si>
  <si>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</si>
  <si>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</si>
  <si>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</si>
  <si>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</si>
  <si>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</si>
  <si>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</si>
  <si>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</si>
  <si>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</si>
  <si>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</si>
  <si>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</si>
  <si>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</si>
  <si>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</si>
  <si>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</si>
  <si>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</si>
  <si>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</si>
  <si>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</si>
  <si>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</si>
  <si>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</si>
  <si>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</si>
  <si>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</si>
  <si>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</si>
  <si>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</si>
  <si>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</si>
  <si>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</si>
  <si>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</si>
  <si>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</si>
  <si>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</si>
  <si>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</si>
  <si>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</si>
  <si>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</si>
  <si>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</si>
  <si>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</si>
  <si>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</si>
  <si>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</si>
  <si>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</si>
  <si>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</si>
  <si>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</si>
  <si>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</si>
  <si>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</si>
  <si>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</si>
  <si>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</si>
  <si>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</si>
  <si>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</si>
  <si>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</si>
  <si>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</si>
  <si>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</si>
  <si>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</si>
  <si>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</si>
  <si>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</si>
  <si>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</si>
  <si>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</si>
  <si>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</si>
  <si>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</si>
  <si>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</si>
  <si>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</si>
  <si>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</si>
  <si>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</si>
  <si>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</si>
  <si>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</si>
  <si>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</si>
  <si>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</si>
  <si>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</si>
  <si>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</si>
  <si>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</si>
  <si>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</si>
  <si>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</si>
  <si>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</si>
  <si>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</si>
  <si>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</si>
  <si>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</si>
  <si>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</si>
  <si>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</si>
  <si>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</si>
  <si>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</si>
  <si>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</si>
  <si>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</si>
  <si>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</si>
  <si>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</si>
  <si>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</si>
  <si>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</si>
  <si>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</si>
  <si>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</si>
  <si>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</si>
  <si>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</si>
  <si>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</si>
  <si>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</si>
  <si>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</si>
  <si>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</si>
  <si>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</si>
  <si>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</si>
  <si>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</si>
  <si>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</si>
  <si>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</si>
  <si>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</si>
  <si>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</si>
  <si>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</si>
  <si>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</si>
  <si>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</si>
  <si>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</si>
  <si>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</si>
  <si>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</si>
  <si>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</si>
  <si>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</si>
  <si>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</si>
  <si>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</si>
  <si>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</si>
  <si>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</si>
  <si>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</si>
  <si>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</si>
  <si>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</si>
  <si>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</si>
  <si>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</si>
  <si>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</si>
  <si>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</si>
  <si>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</si>
  <si>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</si>
  <si>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</si>
  <si>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</si>
  <si>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</si>
  <si>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</si>
  <si>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</si>
  <si>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</si>
  <si>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</si>
  <si>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</si>
  <si>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</si>
  <si>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</si>
  <si>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</si>
  <si>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</si>
  <si>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</si>
  <si>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</si>
  <si>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</si>
  <si>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</si>
  <si>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</si>
  <si>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</si>
  <si>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</si>
  <si>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</si>
  <si>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</si>
  <si>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</si>
  <si>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</si>
  <si>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</si>
  <si>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</si>
  <si>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</si>
  <si>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</si>
  <si>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</si>
  <si>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</si>
  <si>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</si>
  <si>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</si>
  <si>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</si>
  <si>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</si>
  <si>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</si>
  <si>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</si>
  <si>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</si>
  <si>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</si>
  <si>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</si>
  <si>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</si>
  <si>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</si>
  <si>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</si>
  <si>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</si>
  <si>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</si>
  <si>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</si>
  <si>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</si>
  <si>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</si>
  <si>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</si>
  <si>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</si>
  <si>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</si>
  <si>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</si>
  <si>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</si>
  <si>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</si>
  <si>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</si>
  <si>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</si>
  <si>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</si>
  <si>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</si>
  <si>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</si>
  <si>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</si>
  <si>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</si>
  <si>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</si>
  <si>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</si>
  <si>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</si>
  <si>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</si>
  <si>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</si>
  <si>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</si>
  <si>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</si>
  <si>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</si>
  <si>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</si>
  <si>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</si>
  <si>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</si>
  <si>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</si>
  <si>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</si>
  <si>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</si>
  <si>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</si>
  <si>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</si>
  <si>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</si>
  <si>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</si>
  <si>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</si>
  <si>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</si>
  <si>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</si>
  <si>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</si>
  <si>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</si>
  <si>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</si>
  <si>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</si>
  <si>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</si>
  <si>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</si>
  <si>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</si>
  <si>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</si>
  <si>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</si>
  <si>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</si>
  <si>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</si>
  <si>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</si>
  <si>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</si>
  <si>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</si>
  <si>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</si>
  <si>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</si>
  <si>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</si>
  <si>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</si>
  <si>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</si>
  <si>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</si>
  <si>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</si>
  <si>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</si>
  <si>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</si>
  <si>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</si>
  <si>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</si>
  <si>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</si>
  <si>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</si>
  <si>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</si>
  <si>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</si>
  <si>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</si>
  <si>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</si>
  <si>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</si>
  <si>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</si>
  <si>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</si>
  <si>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</si>
  <si>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</si>
  <si>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</si>
  <si>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</si>
  <si>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</si>
  <si>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</si>
  <si>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</si>
  <si>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</si>
  <si>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</si>
  <si>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</si>
  <si>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</si>
  <si>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</si>
  <si>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</si>
  <si>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</si>
  <si>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</si>
  <si>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</si>
  <si>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</si>
  <si>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</si>
  <si>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</si>
  <si>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</si>
  <si>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</si>
  <si>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</si>
  <si>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</si>
  <si>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</si>
  <si>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</si>
  <si>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</si>
  <si>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</si>
  <si>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</si>
  <si>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</si>
  <si>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</si>
  <si>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</si>
  <si>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</si>
  <si>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</si>
  <si>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</si>
  <si>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</si>
  <si>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</si>
  <si>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</si>
  <si>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</si>
  <si>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</si>
  <si>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</si>
  <si>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</si>
  <si>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</si>
  <si>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</si>
  <si>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</si>
  <si>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</si>
  <si>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</si>
  <si>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</si>
  <si>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</si>
  <si>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</si>
  <si>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</si>
  <si>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</si>
  <si>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</si>
  <si>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</si>
  <si>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</si>
  <si>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</si>
  <si>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</si>
  <si>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</si>
  <si>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</si>
  <si>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</si>
  <si>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</si>
  <si>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</si>
  <si>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</si>
  <si>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</si>
  <si>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</si>
  <si>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</si>
  <si>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</si>
  <si>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</si>
  <si>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</si>
  <si>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</si>
  <si>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</si>
  <si>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</si>
  <si>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</si>
  <si>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</si>
  <si>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</si>
  <si>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</si>
  <si>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</si>
  <si>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</si>
  <si>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</si>
  <si>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</si>
  <si>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</si>
  <si>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</si>
  <si>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</si>
  <si>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</si>
  <si>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</si>
  <si>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</si>
  <si>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</si>
  <si>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</si>
  <si>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</si>
  <si>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</si>
  <si>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</si>
  <si>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</si>
  <si>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</si>
  <si>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</si>
  <si>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</si>
  <si>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</si>
  <si>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</si>
  <si>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</si>
  <si>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</si>
  <si>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</si>
  <si>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</si>
  <si>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</si>
  <si>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</si>
  <si>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</si>
  <si>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</si>
  <si>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</si>
  <si>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</si>
  <si>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</si>
  <si>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</si>
  <si>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</si>
  <si>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</si>
  <si>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</si>
  <si>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</si>
  <si>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</si>
  <si>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</si>
  <si>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</si>
  <si>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</si>
  <si>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</si>
  <si>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</si>
  <si>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</si>
  <si>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</si>
  <si>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</si>
  <si>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</si>
  <si>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</si>
  <si>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</si>
  <si>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</si>
  <si>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</si>
  <si>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</si>
  <si>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</si>
  <si>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</si>
  <si>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</si>
  <si>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</si>
  <si>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</si>
  <si>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</si>
  <si>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</si>
  <si>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</si>
  <si>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</si>
  <si>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</si>
  <si>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</si>
  <si>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</si>
  <si>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</si>
  <si>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</si>
  <si>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</si>
  <si>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</si>
  <si>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</si>
  <si>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</si>
  <si>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</si>
  <si>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</si>
  <si>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</si>
  <si>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</si>
  <si>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</si>
  <si>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</si>
  <si>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</si>
  <si>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</si>
  <si>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</si>
  <si>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</si>
  <si>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</si>
  <si>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</si>
  <si>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</si>
  <si>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</si>
  <si>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</si>
  <si>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</si>
  <si>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</si>
  <si>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</si>
  <si>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</si>
  <si>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</si>
  <si>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</si>
  <si>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</si>
  <si>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</si>
  <si>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</si>
  <si>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</si>
  <si>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</si>
  <si>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</si>
  <si>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</si>
  <si>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</si>
  <si>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</si>
  <si>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</si>
  <si>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</si>
  <si>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</si>
  <si>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</si>
  <si>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</si>
  <si>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</si>
  <si>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</si>
  <si>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</si>
  <si>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</si>
  <si>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</si>
  <si>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</si>
  <si>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</si>
  <si>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</si>
  <si>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</si>
  <si>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</si>
  <si>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</si>
  <si>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</si>
  <si>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</si>
  <si>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</si>
  <si>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</si>
  <si>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</si>
  <si>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</si>
  <si>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</si>
  <si>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</si>
  <si>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</si>
  <si>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</si>
  <si>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</si>
  <si>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</si>
  <si>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</si>
  <si>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</si>
  <si>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</si>
  <si>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</si>
  <si>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</si>
  <si>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</si>
  <si>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</si>
  <si>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</si>
  <si>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</si>
  <si>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</si>
  <si>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</si>
  <si>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</si>
  <si>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</si>
  <si>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</si>
  <si>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</si>
  <si>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</si>
  <si>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</si>
  <si>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</si>
  <si>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</si>
  <si>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</si>
  <si>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</si>
  <si>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</si>
  <si>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</si>
  <si>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</si>
  <si>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</si>
  <si>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</si>
  <si>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</si>
  <si>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</si>
  <si>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</si>
  <si>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</si>
  <si>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</si>
  <si>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</si>
  <si>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</si>
  <si>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</si>
  <si>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</si>
  <si>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</si>
  <si>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</si>
  <si>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</si>
  <si>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</si>
  <si>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</si>
  <si>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</si>
  <si>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</si>
  <si>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</si>
  <si>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</si>
  <si>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</si>
  <si>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</si>
  <si>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</si>
  <si>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</si>
  <si>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</si>
  <si>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</si>
  <si>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</si>
  <si>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</si>
  <si>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</si>
  <si>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</si>
  <si>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</si>
  <si>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</si>
  <si>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</si>
  <si>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</si>
  <si>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</si>
  <si>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</si>
  <si>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</si>
  <si>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</si>
  <si>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</si>
  <si>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</si>
  <si>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</si>
  <si>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</si>
  <si>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</si>
  <si>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</si>
  <si>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</si>
  <si>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</si>
  <si>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</si>
  <si>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</si>
  <si>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</si>
  <si>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</si>
  <si>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</si>
  <si>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</si>
  <si>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</si>
  <si>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</si>
  <si>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</si>
  <si>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</si>
  <si>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</si>
  <si>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</si>
  <si>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</si>
  <si>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</si>
  <si>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</si>
  <si>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</si>
  <si>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</si>
  <si>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</si>
  <si>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</si>
  <si>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</si>
  <si>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</si>
  <si>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</si>
  <si>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</si>
  <si>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</si>
  <si>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</si>
  <si>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</si>
  <si>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</si>
  <si>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</si>
  <si>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</si>
  <si>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</si>
  <si>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</si>
  <si>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</si>
  <si>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</si>
  <si>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</si>
  <si>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</si>
  <si>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</si>
  <si>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</si>
  <si>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</si>
  <si>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</si>
  <si>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</si>
  <si>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</si>
  <si>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</si>
  <si>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</si>
  <si>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</si>
  <si>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</si>
  <si>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</si>
  <si>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</si>
  <si>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</si>
  <si>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</si>
  <si>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</si>
  <si>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</si>
  <si>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</si>
  <si>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</si>
  <si>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</si>
  <si>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</si>
  <si>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</si>
  <si>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</si>
  <si>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</si>
  <si>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</si>
  <si>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</si>
  <si>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</si>
  <si>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</si>
  <si>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</si>
  <si>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</si>
  <si>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</si>
  <si>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</si>
  <si>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</si>
  <si>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</si>
  <si>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</si>
  <si>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</si>
  <si>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</si>
  <si>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</si>
  <si>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</si>
  <si>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</si>
  <si>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</si>
  <si>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</si>
  <si>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</si>
  <si>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</si>
  <si>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</si>
  <si>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</si>
  <si>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</si>
  <si>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</si>
  <si>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</si>
  <si>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</si>
  <si>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</si>
  <si>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</si>
  <si>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</si>
  <si>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</si>
  <si>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</si>
  <si>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</si>
  <si>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</si>
  <si>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</si>
  <si>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</si>
  <si>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</si>
  <si>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</si>
  <si>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</si>
  <si>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</si>
  <si>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</si>
  <si>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</si>
  <si>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</si>
  <si>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</si>
  <si>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</si>
  <si>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</si>
  <si>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</si>
  <si>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</si>
  <si>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</si>
  <si>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</si>
  <si>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</si>
  <si>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</si>
  <si>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</si>
  <si>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</si>
  <si>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</si>
  <si>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</si>
  <si>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</si>
  <si>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</si>
  <si>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</si>
  <si>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</si>
  <si>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</si>
  <si>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</si>
  <si>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</si>
  <si>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</si>
  <si>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</si>
  <si>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</si>
  <si>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</si>
  <si>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</si>
  <si>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</si>
  <si>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</si>
  <si>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</si>
  <si>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</si>
  <si>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</si>
  <si>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</si>
  <si>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</si>
  <si>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</si>
  <si>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</si>
  <si>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</si>
  <si>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</si>
  <si>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</si>
  <si>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</si>
  <si>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</si>
  <si>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</si>
  <si>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</si>
  <si>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</si>
  <si>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</si>
  <si>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</si>
  <si>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</si>
  <si>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</si>
  <si>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</si>
  <si>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</si>
  <si>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</si>
  <si>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</si>
  <si>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</si>
  <si>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</si>
  <si>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</si>
  <si>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</si>
  <si>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</si>
  <si>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</si>
  <si>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</si>
  <si>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</si>
  <si>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</si>
  <si>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</si>
  <si>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</si>
  <si>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</si>
  <si>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</si>
  <si>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</si>
  <si>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</si>
  <si>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</si>
  <si>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</si>
  <si>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</si>
  <si>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</si>
  <si>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</si>
  <si>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</si>
  <si>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</si>
  <si>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</si>
  <si>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</si>
  <si>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</si>
  <si>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</si>
  <si>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</si>
  <si>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</si>
  <si>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</si>
  <si>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</si>
  <si>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</si>
  <si>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</si>
  <si>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</si>
  <si>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</si>
  <si>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</si>
  <si>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</si>
  <si>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</si>
  <si>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</si>
  <si>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</si>
  <si>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</si>
  <si>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</si>
  <si>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</si>
  <si>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</si>
  <si>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</si>
  <si>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</si>
  <si>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</si>
  <si>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</si>
  <si>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</si>
  <si>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</si>
  <si>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</si>
  <si>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</si>
  <si>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</si>
  <si>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</si>
  <si>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</si>
  <si>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</si>
  <si>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</si>
  <si>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</si>
  <si>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</si>
  <si>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</si>
  <si>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</si>
  <si>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</si>
  <si>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</si>
  <si>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</si>
  <si>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</si>
  <si>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</si>
  <si>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</si>
  <si>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</si>
  <si>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</si>
  <si>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</si>
  <si>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</si>
  <si>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</si>
  <si>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</si>
  <si>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</si>
  <si>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</si>
  <si>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</si>
  <si>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</si>
  <si>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</si>
  <si>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</si>
  <si>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</si>
  <si>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</si>
  <si>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</si>
  <si>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</si>
  <si>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</si>
  <si>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</si>
  <si>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</si>
  <si>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</si>
  <si>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</si>
  <si>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</si>
  <si>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</si>
  <si>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</si>
  <si>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</si>
  <si>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</si>
  <si>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</si>
  <si>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</si>
  <si>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</si>
  <si>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</si>
  <si>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</si>
  <si>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</si>
  <si>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</si>
  <si>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</si>
  <si>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</si>
  <si>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</si>
  <si>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</si>
  <si>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</si>
  <si>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</si>
  <si>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</si>
  <si>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</si>
  <si>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</si>
  <si>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</si>
  <si>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</si>
  <si>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</si>
  <si>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</si>
  <si>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</si>
  <si>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</si>
  <si>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</si>
  <si>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</si>
  <si>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</si>
  <si>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</si>
  <si>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</si>
  <si>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</si>
  <si>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</si>
  <si>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</si>
  <si>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</si>
  <si>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</si>
  <si>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</si>
  <si>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</si>
  <si>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</si>
  <si>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</si>
  <si>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</si>
  <si>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</si>
  <si>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</si>
  <si>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</si>
  <si>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</si>
  <si>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</si>
  <si>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</si>
  <si>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</si>
  <si>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</si>
  <si>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</si>
  <si>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</si>
  <si>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</si>
  <si>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</si>
  <si>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</si>
  <si>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</si>
  <si>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</si>
  <si>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</si>
  <si>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</si>
  <si>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</si>
  <si>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</si>
  <si>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</si>
  <si>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</si>
  <si>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</si>
  <si>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</si>
  <si>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</si>
  <si>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</si>
  <si>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</si>
  <si>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</si>
  <si>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</si>
  <si>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</si>
  <si>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</si>
  <si>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</si>
  <si>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</si>
  <si>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</si>
  <si>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</si>
  <si>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</si>
  <si>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</si>
  <si>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</si>
  <si>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</si>
  <si>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</si>
  <si>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</si>
  <si>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</si>
  <si>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</si>
  <si>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</si>
  <si>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</si>
  <si>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</si>
  <si>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</si>
  <si>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</si>
  <si>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</si>
  <si>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</si>
  <si>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</si>
  <si>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</si>
  <si>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</si>
  <si>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</si>
  <si>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</si>
  <si>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</si>
  <si>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</si>
  <si>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</si>
  <si>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</si>
  <si>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</si>
  <si>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</si>
  <si>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</si>
  <si>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</si>
  <si>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</si>
  <si>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</si>
  <si>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</si>
  <si>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</si>
  <si>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</si>
  <si>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</si>
  <si>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</si>
  <si>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</si>
  <si>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</si>
  <si>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</si>
  <si>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</si>
  <si>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</si>
  <si>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</si>
  <si>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</si>
  <si>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</si>
  <si>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</si>
  <si>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</si>
  <si>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</si>
  <si>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</si>
  <si>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</si>
  <si>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</si>
  <si>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</si>
  <si>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</si>
  <si>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</si>
  <si>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</si>
  <si>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</si>
  <si>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</si>
  <si>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</si>
  <si>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</si>
  <si>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</si>
  <si>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</si>
  <si>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</si>
  <si>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</si>
  <si>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</si>
  <si>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</si>
  <si>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</si>
  <si>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</si>
  <si>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</si>
  <si>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</si>
  <si>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</si>
  <si>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</si>
  <si>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</si>
  <si>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</si>
  <si>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</si>
  <si>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</si>
  <si>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</si>
  <si>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</si>
  <si>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</si>
  <si>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</si>
  <si>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</si>
  <si>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</si>
  <si>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</si>
  <si>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</si>
  <si>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</si>
  <si>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</si>
  <si>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</si>
  <si>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</si>
  <si>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</si>
  <si>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</si>
  <si>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</si>
  <si>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</si>
  <si>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</si>
  <si>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</si>
  <si>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</si>
  <si>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</si>
  <si>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</si>
  <si>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</si>
  <si>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</si>
  <si>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</si>
  <si>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</si>
  <si>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</si>
  <si>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</si>
  <si>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</si>
  <si>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</si>
  <si>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</si>
  <si>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</si>
  <si>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</si>
  <si>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</si>
  <si>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</si>
  <si>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</si>
  <si>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</si>
  <si>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</si>
  <si>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</si>
  <si>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</si>
  <si>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</si>
  <si>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</si>
  <si>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</si>
  <si>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</si>
  <si>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</si>
  <si>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</si>
  <si>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</si>
  <si>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</si>
  <si>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</si>
  <si>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</si>
  <si>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</si>
  <si>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</si>
  <si>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</si>
  <si>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</si>
  <si>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</si>
  <si>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</si>
  <si>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</si>
  <si>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</si>
  <si>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</si>
  <si>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</si>
  <si>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</si>
  <si>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</si>
  <si>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</si>
  <si>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</si>
  <si>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</si>
  <si>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</si>
  <si>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</si>
  <si>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</si>
  <si>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</si>
  <si>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</si>
  <si>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</si>
  <si>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</si>
  <si>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</si>
  <si>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</si>
  <si>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</si>
  <si>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</si>
  <si>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</si>
  <si>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</si>
  <si>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</si>
  <si>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</si>
  <si>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</si>
  <si>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</si>
  <si>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</si>
  <si>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</si>
  <si>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</si>
  <si>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</si>
  <si>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</si>
  <si>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</si>
  <si>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</si>
  <si>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</si>
  <si>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</si>
  <si>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</si>
  <si>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</si>
  <si>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</si>
  <si>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</si>
  <si>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</si>
  <si>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</si>
  <si>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</si>
  <si>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</si>
  <si>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</si>
  <si>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</si>
  <si>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</si>
  <si>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</si>
  <si>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</si>
  <si>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</si>
  <si>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</si>
  <si>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</si>
  <si>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</si>
  <si>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</si>
  <si>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</si>
  <si>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</si>
  <si>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</si>
  <si>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</si>
  <si>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</si>
  <si>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</si>
  <si>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</si>
  <si>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</si>
  <si>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</si>
  <si>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</si>
  <si>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</si>
  <si>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</si>
  <si>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</si>
  <si>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</si>
  <si>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</si>
  <si>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</si>
  <si>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</si>
  <si>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</si>
  <si>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</si>
  <si>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</si>
  <si>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</si>
  <si>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</si>
  <si>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</si>
  <si>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</si>
  <si>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</si>
  <si>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</si>
  <si>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</si>
  <si>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</si>
  <si>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</si>
  <si>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</si>
  <si>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</si>
  <si>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</si>
  <si>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</si>
  <si>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</si>
  <si>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</si>
  <si>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</si>
  <si>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</si>
  <si>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</si>
  <si>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</si>
  <si>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</si>
  <si>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</si>
  <si>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</si>
  <si>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</si>
  <si>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</si>
  <si>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</si>
  <si>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</si>
  <si>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</si>
  <si>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</si>
  <si>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</si>
  <si>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</si>
  <si>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</si>
  <si>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</si>
  <si>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</si>
  <si>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</si>
  <si>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</si>
  <si>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</si>
  <si>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</si>
  <si>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</si>
  <si>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</si>
  <si>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</si>
  <si>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</si>
  <si>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</si>
  <si>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</si>
  <si>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</si>
  <si>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</si>
  <si>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</si>
  <si>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</si>
  <si>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</si>
  <si>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</si>
  <si>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</si>
  <si>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</si>
  <si>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</si>
  <si>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</si>
  <si>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</si>
  <si>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</si>
  <si>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</si>
  <si>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</si>
  <si>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</si>
  <si>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</si>
  <si>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</si>
  <si>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</si>
  <si>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</si>
  <si>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</si>
  <si>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</si>
  <si>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</si>
  <si>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</si>
  <si>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</si>
  <si>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</si>
  <si>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</si>
  <si>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</si>
  <si>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</si>
  <si>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</si>
  <si>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</si>
  <si>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</si>
  <si>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</si>
  <si>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</si>
  <si>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</si>
  <si>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</si>
  <si>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</si>
  <si>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</si>
  <si>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</si>
  <si>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</si>
  <si>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</si>
  <si>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</si>
  <si>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</si>
  <si>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</si>
  <si>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</si>
  <si>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</si>
  <si>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</si>
  <si>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</si>
  <si>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</si>
  <si>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</si>
  <si>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</si>
  <si>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</si>
  <si>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</si>
  <si>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</si>
  <si>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</si>
  <si>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</si>
  <si>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</si>
  <si>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</si>
  <si>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</si>
  <si>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</si>
  <si>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</si>
  <si>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</si>
  <si>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</si>
  <si>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</si>
  <si>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</si>
  <si>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</si>
  <si>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</si>
  <si>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</si>
  <si>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</si>
  <si>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</si>
  <si>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</si>
  <si>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</si>
  <si>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</si>
  <si>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</si>
  <si>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</si>
  <si>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</si>
  <si>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</si>
  <si>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</si>
  <si>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</si>
  <si>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</si>
  <si>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</si>
  <si>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</si>
  <si>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</si>
  <si>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</si>
  <si>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</si>
  <si>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</si>
  <si>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</si>
  <si>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</si>
  <si>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</si>
  <si>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</si>
  <si>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</si>
  <si>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</si>
  <si>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</si>
  <si>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</si>
  <si>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</si>
  <si>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</si>
  <si>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</si>
  <si>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</si>
  <si>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</si>
  <si>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</si>
  <si>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</si>
  <si>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</si>
  <si>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</si>
  <si>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</si>
  <si>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</si>
  <si>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</si>
  <si>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</si>
  <si>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</si>
  <si>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</si>
  <si>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</si>
  <si>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</si>
  <si>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</si>
  <si>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</si>
  <si>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</si>
  <si>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</si>
  <si>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</si>
  <si>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</si>
  <si>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</si>
  <si>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</si>
  <si>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</si>
  <si>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</si>
  <si>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</si>
  <si>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</si>
  <si>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</si>
  <si>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</si>
  <si>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</si>
  <si>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</si>
  <si>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</si>
  <si>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</si>
  <si>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</si>
  <si>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</si>
  <si>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</si>
  <si>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</si>
  <si>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</si>
  <si>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</si>
  <si>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</si>
  <si>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</si>
  <si>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</si>
  <si>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</si>
  <si>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</si>
  <si>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</si>
  <si>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</si>
  <si>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</si>
  <si>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</si>
  <si>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</si>
  <si>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</si>
  <si>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</si>
  <si>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</si>
  <si>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</si>
  <si>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</si>
  <si>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</si>
  <si>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</si>
  <si>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</si>
  <si>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</si>
  <si>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</si>
  <si>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</si>
  <si>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</si>
  <si>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</si>
  <si>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</si>
  <si>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</si>
  <si>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</si>
  <si>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</si>
  <si>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</si>
  <si>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</si>
  <si>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</si>
  <si>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</si>
  <si>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</si>
  <si>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</si>
  <si>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</si>
  <si>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</si>
  <si>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</si>
  <si>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</si>
  <si>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</si>
  <si>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</si>
  <si>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</si>
  <si>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</si>
  <si>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</si>
  <si>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</si>
  <si>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</si>
  <si>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</si>
  <si>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</si>
  <si>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</si>
  <si>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</si>
  <si>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</si>
  <si>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</si>
  <si>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</si>
  <si>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</si>
  <si>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</si>
  <si>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</si>
  <si>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</si>
  <si>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</si>
  <si>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</si>
  <si>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</si>
  <si>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</si>
  <si>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</si>
  <si>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</si>
  <si>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</si>
  <si>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</si>
  <si>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</si>
  <si>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</si>
  <si>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</si>
  <si>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</si>
  <si>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</si>
  <si>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</si>
  <si>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</si>
  <si>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</si>
  <si>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</si>
  <si>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</si>
  <si>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</si>
  <si>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</si>
  <si>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</si>
  <si>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</si>
  <si>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</si>
  <si>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</si>
  <si>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</si>
  <si>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</si>
  <si>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</si>
  <si>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</si>
  <si>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</si>
  <si>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</si>
  <si>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</si>
  <si>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</si>
  <si>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</si>
  <si>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</si>
  <si>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</si>
  <si>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</si>
  <si>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</si>
  <si>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</si>
  <si>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</si>
  <si>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</si>
  <si>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</si>
  <si>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</si>
  <si>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</si>
  <si>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</si>
  <si>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</si>
  <si>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</si>
  <si>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</si>
  <si>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</si>
  <si>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</si>
  <si>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</si>
  <si>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</si>
  <si>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</si>
  <si>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</si>
  <si>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</si>
  <si>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</si>
  <si>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</si>
  <si>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</si>
  <si>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</si>
  <si>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</si>
  <si>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</si>
  <si>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</si>
  <si>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</si>
  <si>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</si>
  <si>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</si>
  <si>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</si>
  <si>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</si>
  <si>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</si>
  <si>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</si>
  <si>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</si>
  <si>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</si>
  <si>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</si>
  <si>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</si>
  <si>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</si>
  <si>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</si>
  <si>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</si>
  <si>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</si>
  <si>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</si>
  <si>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</si>
  <si>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</si>
  <si>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</si>
  <si>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</si>
  <si>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</si>
  <si>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</si>
  <si>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</si>
  <si>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</si>
  <si>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</si>
  <si>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</si>
  <si>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</si>
  <si>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</si>
  <si>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</si>
  <si>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</si>
  <si>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</si>
  <si>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</si>
  <si>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</si>
  <si>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</si>
  <si>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</si>
  <si>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</si>
  <si>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</si>
  <si>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</si>
  <si>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</si>
  <si>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</si>
  <si>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</si>
  <si>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</si>
  <si>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</si>
  <si>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</si>
  <si>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</si>
  <si>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</si>
  <si>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</si>
  <si>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</si>
  <si>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</si>
  <si>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</si>
  <si>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</si>
  <si>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</si>
  <si>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</si>
  <si>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</si>
  <si>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</si>
  <si>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</si>
  <si>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</si>
  <si>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</si>
  <si>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</si>
  <si>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</si>
  <si>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</si>
  <si>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</si>
  <si>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</si>
  <si>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</si>
  <si>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</si>
  <si>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</si>
  <si>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</si>
  <si>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</si>
  <si>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</si>
  <si>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</si>
  <si>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</si>
  <si>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</si>
  <si>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</si>
  <si>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</si>
  <si>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</si>
  <si>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</si>
  <si>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</si>
  <si>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</si>
  <si>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</si>
  <si>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</si>
  <si>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</si>
  <si>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</si>
  <si>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</si>
  <si>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</si>
  <si>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</si>
  <si>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</si>
  <si>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</si>
  <si>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</si>
  <si>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</si>
  <si>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</si>
  <si>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</si>
  <si>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</si>
  <si>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</si>
  <si>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</si>
  <si>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</si>
  <si>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</si>
  <si>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</si>
  <si>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</si>
  <si>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</si>
  <si>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</si>
  <si>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</si>
  <si>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</si>
  <si>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</si>
  <si>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</si>
  <si>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</si>
  <si>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</si>
  <si>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</si>
  <si>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</si>
  <si>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</si>
  <si>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</si>
  <si>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</si>
  <si>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</si>
  <si>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</si>
  <si>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</si>
  <si>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</si>
  <si>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</si>
  <si>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</si>
  <si>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</si>
  <si>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</si>
  <si>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</si>
  <si>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</si>
  <si>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</si>
  <si>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</si>
  <si>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</si>
  <si>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</si>
  <si>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</si>
  <si>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</si>
  <si>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</si>
  <si>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</si>
  <si>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</si>
  <si>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</si>
  <si>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</si>
  <si>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</si>
  <si>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</si>
  <si>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</si>
  <si>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</si>
  <si>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</si>
  <si>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</si>
  <si>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</si>
  <si>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</si>
  <si>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</si>
  <si>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</si>
  <si>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</si>
  <si>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</si>
  <si>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</si>
  <si>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</si>
  <si>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</si>
  <si>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</si>
  <si>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</si>
  <si>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</si>
  <si>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</si>
  <si>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</si>
  <si>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</si>
  <si>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</si>
  <si>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</si>
  <si>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</si>
  <si>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</si>
  <si>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</si>
  <si>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</si>
  <si>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</si>
  <si>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</si>
  <si>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</si>
  <si>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</si>
  <si>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</si>
  <si>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</si>
  <si>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</si>
  <si>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</si>
  <si>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</si>
  <si>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</si>
  <si>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</si>
  <si>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</si>
  <si>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</si>
  <si>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</si>
  <si>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</si>
  <si>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</si>
  <si>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</si>
  <si>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</si>
  <si>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</si>
  <si>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</si>
  <si>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</si>
  <si>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</si>
  <si>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</si>
  <si>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</si>
  <si>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</si>
  <si>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</si>
  <si>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</si>
  <si>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</si>
  <si>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</si>
  <si>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</si>
  <si>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</si>
  <si>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</si>
  <si>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</si>
  <si>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</si>
  <si>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</si>
  <si>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</si>
  <si>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</si>
  <si>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</si>
  <si>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</si>
  <si>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</si>
  <si>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</si>
  <si>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</si>
  <si>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</si>
  <si>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</si>
  <si>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</si>
  <si>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</si>
  <si>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</si>
  <si>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</si>
  <si>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</si>
  <si>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</si>
  <si>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</si>
  <si>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</si>
  <si>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</si>
  <si>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</si>
  <si>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</si>
  <si>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</si>
  <si>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</si>
  <si>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</si>
  <si>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</si>
  <si>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</si>
  <si>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</si>
  <si>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</si>
  <si>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</si>
  <si>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</si>
  <si>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</si>
  <si>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</si>
  <si>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</si>
  <si>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</si>
  <si>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</si>
  <si>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</si>
  <si>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</si>
  <si>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</si>
  <si>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</si>
  <si>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</si>
  <si>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</si>
  <si>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</si>
  <si>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</si>
  <si>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</si>
  <si>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</si>
  <si>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</si>
  <si>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</si>
  <si>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</si>
  <si>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</si>
  <si>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</si>
  <si>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</si>
  <si>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</si>
  <si>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</si>
  <si>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</si>
  <si>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</si>
  <si>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</si>
  <si>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</si>
  <si>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</si>
  <si>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</si>
  <si>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</si>
  <si>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</si>
  <si>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</si>
  <si>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</si>
  <si>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</si>
  <si>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</si>
  <si>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</si>
  <si>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</si>
  <si>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</si>
  <si>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</si>
  <si>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</si>
  <si>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</si>
  <si>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</si>
  <si>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</si>
  <si>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</si>
  <si>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</si>
  <si>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</si>
  <si>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</si>
  <si>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</si>
  <si>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</si>
  <si>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</si>
  <si>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</si>
  <si>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</si>
  <si>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</si>
  <si>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</si>
  <si>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</si>
  <si>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</si>
  <si>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</si>
  <si>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</si>
  <si>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</si>
  <si>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</si>
  <si>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</si>
  <si>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</si>
  <si>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</si>
  <si>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</si>
  <si>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</si>
  <si>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</si>
  <si>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</si>
  <si>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</si>
  <si>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</si>
  <si>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</si>
  <si>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</si>
  <si>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</si>
  <si>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</si>
  <si>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</si>
  <si>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</si>
  <si>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</si>
  <si>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</si>
  <si>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</si>
  <si>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</si>
  <si>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</si>
  <si>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</si>
  <si>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</si>
  <si>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</si>
  <si>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</si>
  <si>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</si>
  <si>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</si>
  <si>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</si>
  <si>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</si>
  <si>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</si>
  <si>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</si>
  <si>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</si>
  <si>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</si>
  <si>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</si>
  <si>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</si>
  <si>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</si>
  <si>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</si>
  <si>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</si>
  <si>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</si>
  <si>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</si>
  <si>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</si>
  <si>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</si>
  <si>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</si>
  <si>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</si>
  <si>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</si>
  <si>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</si>
  <si>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</si>
  <si>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</si>
  <si>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</si>
  <si>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</si>
  <si>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</si>
  <si>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</si>
  <si>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</si>
  <si>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</si>
  <si>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</si>
  <si>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</si>
  <si>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</si>
  <si>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</si>
  <si>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</si>
  <si>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</si>
  <si>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</si>
  <si>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</si>
  <si>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</si>
  <si>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</si>
  <si>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</si>
  <si>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</si>
  <si>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</si>
  <si>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</si>
  <si>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</si>
  <si>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</si>
  <si>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</si>
  <si>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</si>
  <si>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</si>
  <si>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</si>
  <si>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</si>
  <si>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</si>
  <si>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</si>
  <si>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</si>
  <si>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</si>
  <si>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</si>
  <si>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</si>
  <si>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</si>
  <si>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</si>
  <si>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</si>
  <si>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</si>
  <si>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</si>
  <si>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</si>
  <si>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</si>
  <si>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</si>
  <si>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</si>
  <si>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</si>
  <si>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</si>
  <si>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</si>
  <si>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</si>
  <si>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</si>
  <si>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</si>
  <si>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</si>
  <si>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</si>
  <si>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</si>
  <si>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</si>
  <si>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</si>
  <si>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</si>
  <si>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</si>
  <si>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</si>
  <si>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</si>
  <si>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</si>
  <si>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</si>
  <si>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</si>
  <si>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</si>
  <si>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</si>
  <si>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</si>
  <si>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</si>
  <si>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</si>
  <si>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</si>
  <si>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</si>
  <si>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</si>
  <si>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</si>
  <si>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</si>
  <si>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</si>
  <si>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</si>
  <si>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</si>
  <si>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</si>
  <si>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</si>
  <si>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</si>
  <si>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</si>
  <si>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</si>
  <si>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</si>
  <si>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</si>
  <si>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</si>
  <si>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</si>
  <si>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</si>
  <si>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</si>
  <si>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</si>
  <si>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</si>
  <si>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</si>
  <si>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</si>
  <si>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</si>
  <si>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</si>
  <si>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</si>
  <si>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</si>
  <si>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</si>
  <si>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</si>
  <si>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</si>
  <si>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</si>
  <si>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</si>
  <si>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</si>
  <si>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</si>
  <si>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</si>
  <si>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</si>
  <si>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</si>
  <si>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</si>
  <si>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</si>
  <si>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</si>
  <si>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</si>
  <si>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</si>
  <si>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</si>
  <si>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</si>
  <si>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</si>
  <si>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</si>
  <si>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</si>
  <si>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</si>
  <si>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</si>
  <si>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</si>
  <si>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</si>
  <si>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</si>
  <si>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</si>
  <si>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</si>
  <si>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</si>
  <si>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</si>
  <si>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</si>
  <si>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</si>
  <si>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</si>
  <si>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</si>
  <si>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</si>
  <si>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</si>
  <si>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</si>
  <si>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</si>
  <si>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</si>
  <si>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</si>
  <si>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</si>
  <si>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</si>
  <si>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</si>
  <si>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</si>
  <si>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</si>
  <si>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</si>
  <si>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</si>
  <si>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</si>
  <si>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</si>
  <si>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</si>
  <si>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</si>
  <si>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</si>
  <si>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</si>
  <si>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</si>
  <si>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</si>
  <si>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</si>
  <si>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</si>
  <si>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</si>
  <si>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</si>
  <si>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</si>
  <si>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</si>
  <si>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</si>
  <si>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</si>
  <si>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</si>
  <si>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</si>
  <si>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</si>
  <si>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</si>
  <si>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</si>
  <si>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</si>
  <si>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</si>
  <si>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</si>
  <si>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</si>
  <si>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</si>
  <si>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</si>
  <si>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</si>
  <si>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</si>
  <si>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</si>
  <si>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</si>
  <si>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</si>
  <si>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</si>
  <si>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</si>
  <si>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</si>
  <si>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</si>
  <si>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</si>
  <si>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</si>
  <si>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</si>
  <si>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</si>
  <si>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</si>
  <si>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</si>
  <si>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</si>
  <si>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</si>
  <si>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</si>
  <si>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</si>
  <si>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</si>
  <si>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</si>
  <si>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</si>
  <si>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</si>
  <si>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</si>
  <si>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</si>
  <si>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</si>
  <si>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</si>
  <si>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</si>
  <si>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</si>
  <si>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</si>
  <si>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</si>
  <si>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</si>
  <si>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</si>
  <si>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</si>
  <si>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</si>
  <si>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</si>
  <si>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</si>
  <si>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</si>
  <si>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</si>
  <si>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</si>
  <si>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</si>
  <si>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</si>
  <si>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</si>
  <si>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</si>
  <si>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</si>
  <si>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</si>
  <si>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</si>
  <si>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</si>
  <si>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</si>
  <si>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</si>
  <si>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</si>
  <si>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</si>
  <si>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</si>
  <si>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</si>
  <si>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</si>
  <si>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</si>
  <si>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</si>
  <si>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</si>
  <si>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</si>
  <si>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</si>
  <si>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</si>
  <si>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</si>
  <si>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</si>
  <si>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</si>
  <si>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</si>
  <si>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</si>
  <si>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</si>
  <si>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</si>
  <si>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</si>
  <si>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</si>
  <si>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</si>
  <si>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</si>
  <si>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</si>
  <si>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</si>
  <si>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</si>
  <si>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</si>
  <si>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</si>
  <si>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</si>
  <si>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</si>
  <si>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</si>
  <si>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</si>
  <si>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</si>
  <si>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</si>
  <si>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</si>
  <si>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</si>
  <si>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</si>
  <si>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</si>
  <si>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</si>
  <si>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</si>
  <si>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</si>
  <si>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</si>
  <si>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</si>
  <si>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</si>
  <si>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</si>
  <si>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</si>
  <si>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</si>
  <si>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</si>
  <si>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</si>
  <si>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</si>
  <si>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</si>
  <si>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</si>
  <si>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</si>
  <si>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</si>
  <si>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</si>
  <si>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</si>
  <si>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</si>
  <si>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</si>
  <si>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</si>
  <si>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</si>
  <si>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</si>
  <si>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</si>
  <si>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</si>
  <si>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</si>
  <si>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</si>
  <si>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</si>
  <si>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</si>
  <si>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</si>
  <si>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</si>
  <si>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</si>
  <si>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</si>
  <si>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</si>
  <si>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</si>
  <si>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</si>
  <si>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</si>
  <si>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</si>
  <si>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</si>
  <si>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</si>
  <si>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</si>
  <si>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</si>
  <si>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</si>
  <si>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</si>
  <si>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</si>
  <si>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</si>
  <si>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</si>
  <si>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</si>
  <si>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</si>
  <si>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</si>
  <si>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</si>
  <si>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</si>
  <si>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</si>
  <si>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</si>
  <si>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</si>
  <si>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</si>
  <si>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</si>
  <si>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</si>
  <si>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</si>
  <si>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</si>
  <si>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</si>
  <si>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</si>
  <si>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</si>
  <si>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</si>
  <si>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</si>
  <si>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</si>
  <si>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</si>
  <si>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</si>
  <si>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</si>
  <si>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</si>
  <si>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</si>
  <si>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</si>
  <si>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</si>
  <si>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</si>
  <si>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</si>
  <si>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</si>
  <si>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</si>
  <si>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</si>
  <si>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</si>
  <si>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</si>
  <si>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</si>
  <si>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</si>
  <si>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</si>
  <si>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</si>
  <si>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</si>
  <si>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</si>
  <si>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</si>
  <si>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</si>
  <si>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</si>
  <si>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</si>
  <si>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</si>
  <si>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</si>
  <si>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</si>
  <si>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</si>
  <si>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</si>
  <si>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</si>
  <si>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</si>
  <si>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</si>
  <si>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</si>
  <si>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</si>
  <si>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</si>
  <si>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</si>
  <si>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</si>
  <si>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</si>
  <si>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</si>
  <si>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</si>
  <si>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</si>
  <si>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</si>
  <si>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</si>
  <si>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</si>
  <si>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</si>
  <si>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</si>
  <si>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</si>
  <si>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</si>
  <si>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</si>
  <si>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</si>
  <si>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</si>
  <si>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</si>
  <si>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</si>
  <si>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</si>
  <si>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</si>
  <si>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</si>
  <si>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</si>
  <si>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</si>
  <si>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</si>
  <si>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</si>
  <si>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</si>
  <si>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</si>
  <si>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</si>
  <si>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</si>
  <si>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</si>
  <si>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</si>
  <si>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</si>
  <si>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</si>
  <si>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</si>
  <si>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</si>
  <si>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</si>
  <si>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</si>
  <si>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</si>
  <si>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</si>
  <si>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</si>
  <si>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</si>
  <si>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</si>
  <si>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</si>
  <si>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</si>
  <si>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</si>
  <si>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</si>
  <si>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</si>
  <si>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</si>
  <si>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</si>
  <si>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</si>
  <si>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</si>
  <si>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</si>
  <si>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</si>
  <si>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</si>
  <si>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</si>
  <si>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</si>
  <si>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</si>
  <si>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</si>
  <si>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</si>
  <si>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</si>
  <si>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</si>
  <si>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</si>
  <si>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</si>
  <si>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</si>
  <si>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</si>
  <si>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</si>
  <si>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</si>
  <si>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</si>
  <si>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</si>
  <si>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</si>
  <si>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</si>
  <si>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</si>
  <si>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</si>
  <si>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</si>
  <si>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</si>
  <si>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</si>
  <si>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</si>
  <si>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</si>
  <si>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</si>
  <si>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</si>
  <si>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</si>
  <si>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</si>
  <si>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</si>
  <si>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</si>
  <si>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</si>
  <si>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</si>
  <si>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</si>
  <si>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</si>
  <si>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</si>
  <si>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</si>
  <si>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</si>
  <si>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</si>
  <si>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</si>
  <si>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</si>
  <si>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</si>
  <si>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</si>
  <si>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</si>
  <si>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</si>
  <si>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</si>
  <si>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</si>
  <si>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</si>
  <si>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</si>
  <si>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</si>
  <si>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</si>
  <si>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</si>
  <si>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</si>
  <si>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</si>
  <si>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</si>
  <si>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</si>
  <si>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</si>
  <si>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</si>
  <si>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</si>
  <si>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</si>
  <si>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</si>
  <si>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</si>
  <si>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</si>
  <si>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</si>
  <si>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</si>
  <si>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</si>
  <si>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</si>
  <si>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</si>
  <si>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</si>
  <si>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</si>
  <si>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</si>
  <si>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</si>
  <si>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</si>
  <si>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</si>
  <si>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</si>
  <si>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</si>
  <si>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</si>
  <si>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</si>
  <si>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</si>
  <si>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</si>
  <si>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</si>
  <si>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</si>
  <si>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</si>
  <si>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</si>
  <si>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</si>
  <si>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</si>
  <si>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</si>
  <si>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</si>
  <si>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</si>
  <si>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</si>
  <si>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</si>
  <si>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</si>
  <si>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</si>
  <si>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</si>
  <si>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</si>
  <si>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</si>
  <si>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</si>
  <si>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</si>
  <si>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</si>
  <si>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</si>
  <si>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</si>
  <si>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</si>
  <si>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</si>
  <si>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</si>
  <si>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</si>
  <si>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</si>
  <si>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</si>
  <si>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</si>
  <si>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</si>
  <si>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</si>
  <si>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</si>
  <si>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</si>
  <si>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</si>
  <si>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</si>
  <si>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</si>
  <si>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</si>
  <si>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</si>
  <si>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</si>
  <si>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</si>
  <si>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</si>
  <si>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</si>
  <si>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</si>
  <si>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</si>
  <si>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</si>
  <si>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</si>
  <si>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</si>
  <si>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</si>
  <si>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</si>
  <si>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</si>
  <si>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</si>
  <si>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</si>
  <si>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</si>
  <si>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</si>
  <si>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</si>
  <si>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</si>
  <si>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</si>
  <si>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</si>
  <si>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</si>
  <si>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</si>
  <si>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</si>
  <si>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</si>
  <si>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</si>
  <si>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</si>
  <si>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</si>
  <si>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</si>
  <si>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</si>
  <si>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</si>
  <si>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</si>
  <si>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</si>
  <si>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</si>
  <si>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</si>
  <si>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</si>
  <si>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</si>
  <si>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</si>
  <si>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</si>
  <si>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</si>
  <si>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</si>
  <si>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</si>
  <si>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</si>
  <si>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</si>
  <si>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</si>
  <si>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</si>
  <si>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</si>
  <si>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</si>
  <si>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</si>
  <si>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</si>
  <si>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</si>
  <si>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</si>
  <si>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</si>
  <si>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</si>
  <si>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</si>
  <si>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</si>
  <si>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</si>
  <si>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</si>
  <si>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</si>
  <si>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</si>
  <si>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</si>
  <si>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</si>
  <si>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</si>
  <si>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</si>
  <si>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</si>
  <si>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</si>
  <si>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</si>
  <si>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</si>
  <si>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</si>
  <si>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</si>
  <si>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</si>
  <si>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</si>
  <si>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</si>
  <si>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</si>
  <si>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</si>
  <si>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</si>
  <si>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</si>
  <si>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</si>
  <si>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</si>
  <si>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</si>
  <si>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</si>
  <si>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</si>
  <si>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</si>
  <si>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</si>
  <si>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</si>
  <si>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</si>
  <si>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</si>
  <si>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</si>
  <si>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</si>
  <si>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</si>
  <si>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</si>
  <si>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</si>
  <si>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</si>
  <si>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</si>
  <si>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</si>
  <si>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</si>
  <si>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</si>
  <si>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</si>
  <si>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</si>
  <si>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</si>
  <si>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</si>
  <si>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</si>
  <si>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</si>
  <si>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</si>
  <si>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</si>
  <si>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</si>
  <si>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</si>
  <si>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</si>
  <si>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</si>
  <si>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</si>
  <si>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</si>
  <si>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</si>
  <si>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</si>
  <si>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</si>
  <si>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</si>
  <si>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</si>
  <si>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</si>
  <si>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</si>
  <si>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</si>
  <si>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</si>
  <si>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</si>
  <si>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</si>
  <si>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</si>
  <si>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</si>
  <si>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</si>
  <si>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</si>
  <si>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</si>
  <si>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</si>
  <si>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</si>
  <si>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</si>
  <si>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</si>
  <si>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</si>
  <si>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</si>
  <si>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</si>
  <si>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</si>
  <si>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</si>
  <si>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</si>
  <si>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</si>
  <si>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</si>
  <si>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</si>
  <si>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</si>
  <si>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</si>
  <si>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</si>
  <si>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</si>
  <si>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</si>
  <si>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</si>
  <si>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</si>
  <si>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</si>
  <si>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</si>
  <si>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</si>
  <si>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</si>
  <si>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</si>
  <si>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</si>
  <si>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</si>
  <si>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</si>
  <si>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</si>
  <si>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</si>
  <si>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</si>
  <si>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</si>
  <si>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</si>
  <si>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</si>
  <si>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</si>
  <si>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</si>
  <si>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</si>
  <si>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</si>
  <si>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</si>
  <si>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</si>
  <si>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</si>
  <si>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</si>
  <si>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</si>
  <si>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</si>
  <si>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</si>
  <si>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</si>
  <si>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</si>
  <si>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</si>
  <si>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</si>
  <si>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</si>
  <si>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</si>
  <si>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</si>
  <si>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</si>
  <si>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</si>
  <si>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</si>
  <si>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</si>
  <si>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</si>
  <si>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</si>
  <si>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</si>
  <si>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</si>
  <si>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</si>
  <si>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</si>
  <si>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</si>
  <si>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</si>
  <si>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</si>
  <si>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</si>
  <si>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</si>
  <si>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</si>
  <si>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</si>
  <si>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</si>
  <si>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</si>
  <si>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</si>
  <si>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</si>
  <si>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</si>
  <si>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</si>
  <si>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</si>
  <si>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</si>
  <si>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</si>
  <si>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</si>
  <si>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</si>
  <si>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</si>
  <si>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</si>
  <si>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</si>
  <si>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</si>
  <si>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</si>
  <si>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</si>
  <si>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</si>
  <si>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</si>
  <si>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</si>
  <si>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</si>
  <si>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</si>
  <si>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</si>
  <si>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</si>
  <si>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</si>
  <si>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</si>
  <si>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</si>
  <si>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</si>
  <si>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</si>
  <si>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</si>
  <si>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</si>
  <si>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</si>
  <si>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</si>
  <si>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</si>
  <si>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</si>
  <si>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</si>
  <si>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</si>
  <si>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</si>
  <si>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</si>
  <si>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</si>
  <si>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</si>
  <si>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</si>
  <si>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</si>
  <si>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</si>
  <si>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</si>
  <si>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</si>
  <si>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</si>
  <si>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</si>
  <si>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</si>
  <si>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</si>
  <si>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</si>
  <si>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</si>
  <si>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</si>
  <si>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</si>
  <si>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</si>
  <si>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</si>
  <si>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</si>
  <si>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</si>
  <si>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</si>
  <si>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</si>
  <si>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</si>
  <si>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</si>
  <si>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</si>
  <si>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</si>
  <si>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</si>
  <si>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</si>
  <si>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</si>
  <si>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</si>
  <si>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</si>
  <si>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</si>
  <si>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</si>
  <si>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</si>
  <si>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</si>
  <si>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</si>
  <si>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</si>
  <si>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</si>
  <si>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</si>
  <si>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</si>
  <si>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</si>
  <si>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</si>
  <si>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</si>
  <si>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</si>
  <si>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</si>
  <si>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</si>
  <si>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</si>
  <si>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</si>
  <si>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</si>
  <si>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</si>
  <si>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</si>
  <si>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</si>
  <si>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</si>
  <si>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</si>
  <si>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</si>
  <si>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</si>
  <si>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</si>
  <si>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</si>
  <si>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</si>
  <si>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</si>
  <si>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</si>
  <si>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</si>
  <si>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</si>
  <si>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</si>
  <si>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</si>
  <si>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</si>
  <si>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</si>
  <si>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</si>
  <si>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</si>
  <si>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</si>
  <si>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</si>
  <si>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</si>
  <si>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</si>
  <si>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</si>
  <si>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</si>
  <si>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</si>
  <si>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</si>
  <si>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</si>
  <si>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</si>
  <si>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</si>
  <si>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</si>
  <si>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</si>
  <si>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</si>
  <si>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</si>
  <si>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</si>
  <si>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</si>
  <si>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</si>
  <si>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</si>
  <si>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</si>
  <si>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</si>
  <si>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</si>
  <si>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</si>
  <si>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</si>
  <si>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</si>
  <si>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</si>
  <si>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</si>
  <si>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</si>
  <si>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</si>
  <si>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</si>
  <si>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</si>
  <si>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</si>
  <si>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</si>
  <si>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</si>
  <si>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</si>
  <si>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</si>
  <si>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</si>
  <si>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</si>
  <si>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</si>
  <si>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</si>
  <si>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</si>
  <si>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</si>
  <si>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</si>
  <si>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</si>
  <si>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</si>
  <si>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</si>
  <si>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</si>
  <si>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</si>
  <si>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</si>
  <si>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</si>
  <si>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</si>
  <si>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</si>
  <si>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</si>
  <si>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</si>
  <si>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</si>
  <si>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</si>
  <si>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</si>
  <si>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</si>
  <si>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</si>
  <si>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</si>
  <si>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</si>
  <si>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</si>
  <si>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</si>
  <si>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</si>
  <si>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</si>
  <si>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</si>
  <si>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</si>
  <si>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</si>
  <si>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</si>
  <si>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</si>
  <si>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</si>
  <si>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</si>
  <si>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</si>
  <si>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</si>
  <si>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</si>
  <si>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</si>
  <si>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</si>
  <si>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</si>
  <si>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</si>
  <si>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</si>
  <si>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</si>
  <si>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</si>
  <si>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</si>
  <si>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</si>
  <si>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</si>
  <si>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</si>
  <si>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</si>
  <si>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</si>
  <si>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</si>
  <si>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</si>
  <si>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</si>
  <si>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</si>
  <si>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</si>
  <si>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</si>
  <si>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</si>
  <si>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</si>
  <si>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</si>
  <si>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</si>
  <si>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</si>
  <si>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</si>
  <si>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</si>
  <si>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</si>
  <si>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</si>
  <si>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</si>
  <si>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</si>
  <si>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</si>
  <si>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</si>
  <si>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</si>
  <si>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</si>
  <si>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</si>
  <si>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</si>
  <si>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</si>
  <si>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</si>
  <si>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</si>
  <si>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</si>
  <si>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</si>
  <si>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</si>
  <si>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</si>
  <si>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</si>
  <si>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</si>
  <si>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</si>
  <si>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</si>
  <si>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</si>
  <si>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</si>
  <si>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</si>
  <si>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</si>
  <si>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</si>
  <si>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</si>
  <si>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</si>
  <si>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</si>
  <si>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</si>
  <si>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</si>
  <si>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</si>
  <si>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</si>
  <si>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</si>
  <si>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</si>
  <si>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</si>
  <si>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</si>
  <si>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</si>
  <si>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</si>
  <si>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</si>
  <si>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</si>
  <si>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</si>
  <si>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</si>
  <si>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</si>
  <si>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</si>
  <si>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</si>
  <si>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</si>
  <si>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</si>
  <si>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</si>
  <si>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</si>
  <si>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</si>
  <si>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</si>
  <si>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</si>
  <si>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</si>
  <si>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</si>
  <si>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</si>
  <si>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</si>
  <si>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</si>
  <si>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</si>
  <si>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</si>
  <si>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</si>
  <si>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</si>
  <si>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</si>
  <si>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</si>
  <si>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</si>
  <si>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</si>
  <si>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</si>
  <si>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</si>
  <si>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</si>
  <si>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</si>
  <si>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</si>
  <si>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</si>
  <si>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</si>
  <si>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</si>
  <si>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</si>
  <si>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</si>
  <si>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</si>
  <si>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</si>
  <si>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</si>
  <si>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</si>
  <si>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</si>
  <si>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</si>
  <si>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</si>
  <si>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</si>
  <si>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</si>
  <si>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</si>
  <si>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</si>
  <si>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</si>
  <si>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</si>
  <si>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</si>
  <si>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</si>
  <si>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</si>
  <si>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</si>
  <si>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</si>
  <si>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</si>
  <si>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</si>
  <si>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</si>
  <si>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</si>
  <si>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</si>
  <si>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</si>
  <si>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</si>
  <si>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</si>
  <si>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</si>
  <si>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</si>
  <si>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</si>
  <si>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</si>
  <si>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</si>
  <si>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</si>
  <si>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</si>
  <si>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</si>
  <si>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</si>
  <si>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</si>
  <si>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</si>
  <si>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</si>
  <si>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</si>
  <si>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</si>
  <si>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</si>
  <si>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</si>
  <si>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</si>
  <si>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</si>
  <si>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</si>
  <si>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</si>
  <si>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</si>
  <si>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</si>
  <si>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</si>
  <si>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</si>
  <si>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</si>
  <si>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</si>
  <si>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</si>
  <si>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</si>
  <si>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</si>
  <si>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</si>
  <si>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</si>
  <si>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</si>
  <si>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</si>
  <si>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</si>
  <si>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</si>
  <si>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</si>
  <si>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</si>
  <si>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</si>
  <si>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</si>
  <si>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</si>
  <si>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</si>
  <si>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</si>
  <si>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</si>
  <si>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</si>
  <si>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</si>
  <si>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</si>
  <si>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</si>
  <si>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</si>
  <si>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</si>
  <si>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</si>
  <si>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</si>
  <si>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</si>
  <si>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</si>
  <si>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</si>
  <si>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</si>
  <si>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</si>
  <si>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</si>
  <si>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</si>
  <si>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</si>
  <si>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</si>
  <si>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</si>
  <si>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</si>
  <si>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</si>
  <si>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</si>
  <si>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</si>
  <si>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</si>
  <si>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</si>
  <si>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</si>
  <si>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</si>
  <si>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</si>
  <si>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</si>
  <si>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</si>
  <si>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</si>
  <si>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</si>
  <si>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</si>
  <si>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</si>
  <si>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</si>
  <si>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</si>
  <si>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</si>
  <si>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</si>
  <si>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</si>
  <si>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</si>
  <si>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</si>
  <si>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</si>
  <si>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</si>
  <si>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</si>
  <si>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</si>
  <si>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</si>
  <si>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</si>
  <si>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</si>
  <si>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</si>
  <si>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</si>
  <si>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</si>
  <si>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</si>
  <si>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</si>
  <si>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</si>
  <si>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</si>
  <si>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</si>
  <si>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</si>
  <si>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</si>
  <si>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</si>
  <si>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</si>
  <si>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</si>
  <si>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</si>
  <si>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</si>
  <si>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</si>
  <si>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</si>
  <si>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</si>
  <si>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</si>
  <si>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</si>
  <si>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</si>
  <si>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</si>
  <si>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</si>
  <si>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</si>
  <si>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</si>
  <si>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</si>
  <si>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</si>
  <si>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</si>
  <si>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</si>
  <si>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</si>
  <si>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</si>
  <si>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</si>
  <si>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</si>
  <si>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</si>
  <si>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</si>
  <si>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</si>
  <si>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</si>
  <si>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</si>
  <si>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</si>
  <si>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</si>
  <si>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</si>
  <si>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</si>
  <si>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</si>
  <si>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</si>
  <si>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</si>
  <si>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</si>
  <si>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</si>
  <si>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</si>
  <si>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</si>
  <si>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</si>
  <si>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</si>
  <si>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</si>
  <si>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</si>
  <si>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</si>
  <si>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</si>
  <si>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</si>
  <si>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</si>
  <si>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</si>
  <si>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</si>
  <si>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</si>
  <si>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</si>
  <si>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</si>
  <si>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</si>
  <si>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</si>
  <si>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</si>
  <si>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</si>
  <si>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</si>
  <si>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</si>
  <si>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</si>
  <si>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</si>
  <si>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</si>
  <si>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</si>
  <si>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</si>
  <si>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</si>
  <si>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</si>
  <si>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</si>
  <si>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</si>
  <si>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</si>
  <si>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</si>
  <si>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</si>
  <si>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</si>
  <si>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</si>
  <si>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</si>
  <si>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</si>
  <si>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</si>
  <si>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</si>
  <si>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</si>
  <si>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</si>
  <si>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</si>
  <si>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</si>
  <si>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</si>
  <si>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</si>
  <si>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</si>
  <si>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</si>
  <si>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</si>
  <si>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</si>
  <si>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</si>
  <si>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</si>
  <si>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</si>
  <si>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</si>
  <si>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</si>
  <si>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</si>
  <si>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</si>
  <si>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</si>
  <si>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</si>
  <si>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</si>
  <si>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</si>
  <si>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</si>
  <si>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</si>
  <si>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</si>
  <si>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</si>
  <si>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</si>
  <si>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</si>
  <si>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</si>
  <si>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</si>
  <si>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</si>
  <si>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</si>
  <si>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</si>
  <si>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</si>
  <si>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</si>
  <si>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</si>
  <si>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</si>
  <si>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</si>
  <si>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</si>
  <si>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</si>
  <si>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</si>
  <si>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</si>
  <si>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</si>
  <si>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</si>
  <si>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</si>
  <si>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</si>
  <si>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</si>
  <si>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</si>
  <si>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</si>
  <si>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</si>
  <si>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</si>
  <si>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</si>
  <si>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</si>
  <si>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</si>
  <si>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</si>
  <si>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</si>
  <si>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</si>
  <si>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</si>
  <si>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</si>
  <si>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</si>
  <si>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</si>
  <si>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</si>
  <si>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</si>
  <si>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</si>
  <si>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</si>
  <si>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</si>
  <si>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</si>
  <si>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</si>
  <si>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</si>
  <si>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</si>
  <si>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</si>
  <si>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</si>
  <si>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</si>
  <si>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</si>
  <si>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</si>
  <si>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</si>
  <si>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</si>
  <si>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</si>
  <si>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</si>
  <si>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</si>
  <si>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</si>
  <si>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</si>
  <si>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</si>
  <si>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</si>
  <si>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</si>
  <si>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</si>
  <si>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</si>
  <si>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</si>
  <si>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</si>
  <si>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</si>
  <si>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</si>
  <si>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</si>
  <si>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</si>
  <si>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</si>
  <si>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</si>
  <si>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</si>
  <si>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</si>
  <si>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</si>
  <si>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</si>
  <si>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</si>
  <si>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</si>
  <si>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</si>
  <si>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</si>
  <si>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</si>
  <si>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</si>
  <si>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</si>
  <si>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</si>
  <si>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</si>
  <si>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</si>
  <si>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</si>
  <si>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</si>
  <si>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</si>
  <si>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</si>
  <si>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</si>
  <si>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</si>
  <si>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</si>
  <si>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</si>
  <si>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</si>
  <si>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</si>
  <si>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</si>
  <si>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</si>
  <si>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</si>
  <si>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</si>
  <si>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</si>
  <si>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</si>
  <si>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</si>
  <si>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</si>
  <si>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</si>
  <si>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</si>
  <si>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</si>
  <si>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</si>
  <si>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</si>
  <si>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</si>
  <si>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</si>
  <si>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</si>
  <si>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</si>
  <si>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</si>
  <si>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</si>
  <si>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</si>
  <si>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</si>
  <si>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</si>
  <si>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</si>
  <si>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</si>
  <si>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</si>
  <si>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</si>
  <si>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</si>
  <si>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</si>
  <si>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</si>
  <si>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</si>
  <si>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</si>
  <si>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</si>
  <si>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</si>
  <si>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</si>
  <si>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</si>
  <si>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</si>
  <si>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</si>
  <si>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</si>
  <si>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</si>
  <si>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</si>
  <si>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</si>
  <si>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</si>
  <si>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</si>
  <si>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</si>
  <si>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</si>
  <si>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</si>
  <si>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</si>
  <si>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</si>
  <si>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</si>
  <si>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</si>
  <si>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</si>
  <si>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</si>
  <si>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</si>
  <si>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</si>
  <si>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</si>
  <si>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</si>
  <si>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</si>
  <si>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</si>
  <si>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</si>
  <si>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</si>
  <si>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</si>
  <si>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</si>
  <si>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</si>
  <si>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</si>
  <si>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</si>
  <si>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</si>
  <si>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</si>
  <si>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</si>
  <si>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</si>
  <si>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</si>
  <si>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</si>
  <si>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</si>
  <si>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</si>
  <si>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</si>
  <si>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</si>
  <si>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</si>
  <si>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</si>
  <si>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</si>
  <si>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</si>
  <si>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</si>
  <si>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</si>
  <si>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</si>
  <si>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</si>
  <si>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</si>
  <si>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</si>
  <si>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</si>
  <si>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</si>
  <si>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</si>
  <si>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</si>
  <si>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</si>
  <si>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</si>
  <si>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</si>
  <si>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</si>
  <si>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</si>
  <si>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</si>
  <si>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</si>
  <si>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</si>
  <si>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</si>
  <si>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</si>
  <si>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</si>
  <si>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</si>
  <si>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</si>
  <si>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</si>
  <si>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</si>
  <si>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</si>
  <si>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</si>
  <si>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</si>
  <si>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</si>
  <si>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</si>
  <si>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</si>
  <si>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</si>
  <si>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</si>
  <si>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</si>
  <si>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</si>
  <si>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</si>
  <si>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</si>
  <si>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</si>
  <si>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</si>
  <si>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</si>
  <si>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</si>
  <si>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</si>
  <si>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</si>
  <si>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</si>
  <si>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</si>
  <si>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</si>
  <si>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</si>
  <si>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</si>
  <si>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</si>
  <si>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</si>
  <si>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</si>
  <si>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</si>
  <si>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</si>
  <si>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</si>
  <si>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</si>
  <si>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</si>
  <si>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</si>
  <si>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</si>
  <si>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</si>
  <si>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</si>
  <si>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</si>
  <si>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</si>
  <si>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</si>
  <si>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</si>
  <si>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</si>
  <si>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</si>
  <si>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</si>
  <si>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</si>
  <si>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</si>
  <si>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</si>
  <si>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</si>
  <si>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</si>
  <si>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</si>
  <si>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</si>
  <si>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</si>
  <si>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</si>
  <si>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</si>
  <si>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</si>
  <si>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</si>
  <si>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</si>
  <si>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</si>
  <si>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</si>
  <si>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</si>
  <si>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</si>
  <si>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</si>
  <si>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</si>
  <si>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</si>
  <si>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</si>
  <si>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</si>
  <si>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</si>
  <si>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</si>
  <si>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</si>
  <si>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</si>
  <si>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</si>
  <si>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</si>
  <si>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</si>
  <si>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</si>
  <si>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</si>
  <si>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</si>
  <si>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</si>
  <si>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</si>
  <si>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</si>
  <si>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</si>
  <si>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</si>
  <si>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</si>
  <si>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</si>
  <si>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</si>
  <si>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</si>
  <si>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</si>
  <si>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</si>
  <si>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</si>
  <si>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</si>
  <si>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</si>
  <si>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</si>
  <si>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</si>
  <si>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</si>
  <si>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</si>
  <si>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</si>
  <si>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</si>
  <si>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</si>
  <si>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</si>
  <si>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</si>
  <si>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</si>
  <si>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</si>
  <si>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</si>
  <si>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</si>
  <si>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</si>
  <si>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</si>
  <si>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</si>
  <si>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</si>
  <si>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</si>
  <si>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</si>
  <si>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</si>
  <si>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</si>
  <si>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</si>
  <si>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</si>
  <si>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</si>
  <si>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</si>
  <si>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</si>
  <si>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</si>
  <si>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</si>
  <si>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</si>
  <si>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</si>
  <si>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</si>
  <si>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</si>
  <si>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</si>
  <si>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</si>
  <si>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</si>
  <si>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</si>
  <si>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</si>
  <si>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</si>
  <si>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</si>
  <si>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</si>
  <si>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</si>
  <si>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</si>
  <si>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</si>
  <si>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</si>
  <si>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</si>
  <si>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</si>
  <si>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</si>
  <si>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</si>
  <si>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</si>
  <si>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</si>
  <si>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</si>
  <si>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</si>
  <si>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</si>
  <si>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</si>
  <si>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</si>
  <si>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</si>
  <si>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</si>
  <si>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</si>
  <si>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</si>
  <si>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</si>
  <si>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</si>
  <si>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</si>
  <si>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</si>
  <si>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</si>
  <si>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</si>
  <si>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</si>
  <si>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</si>
  <si>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</si>
  <si>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</si>
  <si>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</si>
  <si>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</si>
  <si>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</si>
  <si>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</si>
  <si>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</si>
  <si>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</si>
  <si>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</si>
  <si>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</si>
  <si>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</si>
  <si>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</si>
  <si>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</si>
  <si>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</si>
  <si>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</si>
  <si>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</si>
  <si>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</si>
  <si>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</si>
  <si>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</si>
  <si>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</si>
  <si>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</si>
  <si>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</si>
  <si>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</si>
  <si>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</si>
  <si>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</si>
  <si>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</si>
  <si>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</si>
  <si>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</si>
  <si>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</si>
  <si>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</si>
  <si>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</si>
  <si>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</si>
  <si>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</si>
  <si>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</si>
  <si>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</si>
  <si>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</si>
  <si>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</si>
  <si>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</si>
  <si>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</si>
  <si>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</si>
  <si>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</si>
  <si>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</si>
  <si>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</si>
  <si>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</si>
  <si>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</si>
  <si>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</si>
  <si>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</si>
  <si>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</si>
  <si>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</si>
  <si>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</si>
  <si>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</si>
  <si>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</si>
  <si>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</si>
  <si>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</si>
  <si>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</si>
  <si>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</si>
  <si>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</si>
  <si>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</si>
  <si>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</si>
  <si>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</si>
  <si>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</si>
  <si>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</si>
  <si>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</si>
  <si>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</si>
  <si>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</si>
  <si>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</si>
  <si>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</si>
  <si>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</si>
  <si>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</si>
  <si>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</si>
  <si>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</si>
  <si>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</si>
  <si>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</si>
  <si>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</si>
  <si>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</si>
  <si>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</si>
  <si>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</si>
  <si>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</si>
  <si>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</si>
  <si>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</si>
  <si>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</si>
  <si>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</si>
  <si>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</si>
  <si>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</si>
  <si>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</si>
  <si>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</si>
  <si>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</si>
  <si>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</si>
  <si>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</si>
  <si>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</si>
  <si>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</si>
  <si>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</si>
  <si>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</si>
  <si>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</si>
  <si>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</si>
  <si>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</si>
  <si>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</si>
  <si>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</si>
  <si>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</si>
  <si>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</si>
  <si>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</si>
  <si>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</si>
  <si>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</si>
  <si>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</si>
  <si>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</si>
  <si>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</si>
  <si>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</si>
  <si>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</si>
  <si>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</si>
  <si>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</si>
  <si>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</si>
  <si>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</si>
  <si>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</si>
  <si>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</si>
  <si>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</si>
  <si>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</si>
  <si>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</si>
  <si>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</si>
  <si>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</si>
  <si>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</si>
  <si>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</si>
  <si>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</si>
  <si>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</si>
  <si>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</si>
  <si>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</si>
  <si>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</si>
  <si>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</si>
  <si>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</si>
  <si>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</si>
  <si>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</si>
  <si>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</si>
  <si>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</si>
  <si>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</si>
  <si>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</si>
  <si>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</si>
  <si>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</si>
  <si>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</si>
  <si>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</si>
  <si>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</si>
  <si>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</si>
  <si>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</si>
  <si>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</si>
  <si>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</si>
  <si>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</si>
  <si>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</si>
  <si>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</si>
  <si>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</si>
  <si>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</si>
  <si>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</si>
  <si>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</si>
  <si>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</si>
  <si>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</si>
  <si>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</si>
  <si>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</si>
  <si>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</si>
  <si>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</si>
  <si>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</si>
  <si>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</si>
  <si>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</si>
  <si>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</si>
  <si>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</si>
  <si>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</si>
  <si>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</si>
  <si>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</si>
  <si>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</si>
  <si>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</si>
  <si>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</si>
  <si>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</si>
  <si>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</si>
  <si>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</si>
  <si>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</si>
  <si>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</si>
  <si>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</si>
  <si>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</si>
  <si>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</si>
  <si>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</si>
  <si>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</si>
  <si>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</si>
  <si>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</si>
  <si>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</si>
  <si>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</si>
  <si>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</si>
  <si>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</si>
  <si>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</si>
  <si>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</si>
  <si>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</si>
  <si>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</si>
  <si>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</si>
  <si>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</si>
  <si>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</si>
  <si>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</si>
  <si>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</si>
  <si>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</si>
  <si>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</si>
  <si>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</si>
  <si>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</si>
  <si>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</si>
  <si>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</si>
  <si>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</si>
  <si>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</si>
  <si>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</si>
  <si>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</si>
  <si>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</si>
  <si>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</si>
  <si>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</si>
  <si>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</si>
  <si>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</si>
  <si>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</si>
  <si>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</si>
  <si>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</si>
  <si>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</si>
  <si>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</si>
  <si>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</si>
  <si>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</si>
  <si>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</si>
  <si>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</si>
  <si>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</si>
  <si>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</si>
  <si>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</si>
  <si>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</si>
  <si>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</si>
  <si>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</si>
  <si>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</si>
  <si>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</si>
  <si>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</si>
  <si>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</si>
  <si>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</si>
  <si>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</si>
  <si>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</si>
  <si>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</si>
  <si>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</si>
  <si>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</si>
  <si>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</si>
  <si>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</si>
  <si>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</si>
  <si>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</si>
  <si>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</si>
  <si>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</si>
  <si>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</si>
  <si>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</si>
  <si>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</si>
  <si>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</si>
  <si>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</si>
  <si>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</si>
  <si>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</si>
  <si>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</si>
  <si>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</si>
  <si>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</si>
  <si>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</si>
  <si>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</si>
  <si>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</si>
  <si>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</si>
  <si>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</si>
  <si>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</si>
  <si>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</si>
  <si>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</si>
  <si>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</si>
  <si>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</si>
  <si>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</si>
  <si>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</si>
  <si>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</si>
  <si>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</si>
  <si>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</si>
  <si>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</si>
  <si>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</si>
  <si>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</si>
  <si>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</si>
  <si>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</si>
  <si>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</si>
  <si>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</si>
  <si>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</si>
  <si>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</si>
  <si>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</si>
  <si>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</si>
  <si>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</si>
  <si>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</si>
  <si>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</si>
  <si>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</si>
  <si>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</si>
  <si>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</si>
  <si>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</si>
  <si>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</si>
  <si>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</si>
  <si>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</si>
  <si>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</si>
  <si>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</si>
  <si>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</si>
  <si>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</si>
  <si>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</si>
  <si>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</si>
  <si>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</si>
  <si>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</si>
  <si>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</si>
  <si>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</si>
  <si>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</si>
  <si>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</si>
  <si>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</si>
  <si>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</si>
  <si>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</si>
  <si>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</si>
  <si>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</si>
  <si>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</si>
  <si>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</si>
  <si>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</si>
  <si>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</si>
  <si>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</si>
  <si>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</si>
  <si>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</si>
  <si>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</si>
  <si>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</si>
  <si>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</si>
  <si>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</si>
  <si>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</si>
  <si>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</si>
  <si>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</si>
  <si>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</si>
  <si>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</si>
  <si>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</si>
  <si>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</si>
  <si>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</si>
  <si>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</si>
  <si>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</si>
  <si>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</si>
  <si>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</si>
  <si>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</si>
  <si>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</si>
  <si>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</si>
  <si>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</si>
  <si>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</si>
  <si>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</si>
  <si>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</si>
  <si>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</si>
  <si>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</si>
  <si>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</si>
  <si>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</si>
  <si>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</si>
  <si>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</si>
  <si>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</si>
  <si>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</si>
  <si>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</si>
  <si>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</si>
  <si>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</si>
  <si>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</si>
  <si>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</si>
  <si>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</si>
  <si>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</si>
  <si>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</si>
  <si>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</si>
  <si>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</si>
  <si>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</si>
  <si>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</si>
  <si>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</si>
  <si>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</si>
  <si>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</si>
  <si>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</si>
  <si>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</si>
  <si>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</si>
  <si>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</si>
  <si>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</si>
  <si>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</si>
  <si>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</si>
  <si>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</si>
  <si>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</si>
  <si>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</si>
  <si>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</si>
  <si>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</si>
  <si>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</si>
  <si>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</si>
  <si>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</si>
  <si>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</si>
  <si>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</si>
  <si>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</si>
  <si>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</si>
  <si>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</si>
  <si>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</si>
  <si>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</si>
  <si>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</si>
  <si>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</si>
  <si>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</si>
  <si>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</si>
  <si>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</si>
  <si>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</si>
  <si>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</si>
  <si>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</si>
  <si>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</si>
  <si>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</si>
  <si>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</si>
  <si>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</si>
  <si>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</si>
  <si>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</si>
  <si>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</si>
  <si>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</si>
  <si>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</si>
  <si>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</si>
  <si>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</si>
  <si>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</si>
  <si>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</si>
  <si>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</si>
  <si>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</si>
  <si>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</si>
  <si>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</si>
  <si>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</si>
  <si>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</si>
  <si>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</si>
  <si>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</si>
  <si>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</si>
  <si>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</si>
  <si>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</si>
  <si>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</si>
  <si>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</si>
  <si>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</si>
  <si>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</si>
  <si>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</si>
  <si>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</si>
  <si>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</si>
  <si>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</si>
  <si>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</si>
  <si>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</si>
  <si>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</si>
  <si>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</si>
  <si>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</si>
  <si>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</si>
  <si>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</si>
  <si>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</si>
  <si>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</si>
  <si>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</si>
  <si>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</si>
  <si>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</si>
  <si>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</si>
  <si>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</si>
  <si>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</si>
  <si>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</si>
  <si>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</si>
  <si>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</si>
  <si>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</si>
  <si>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</si>
  <si>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</si>
  <si>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</si>
  <si>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</si>
  <si>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</si>
  <si>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</si>
  <si>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</si>
  <si>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</si>
  <si>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</si>
  <si>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</si>
  <si>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</si>
  <si>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</si>
  <si>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</si>
  <si>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</si>
  <si>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</si>
  <si>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</si>
  <si>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</si>
  <si>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</si>
  <si>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</si>
  <si>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</si>
  <si>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</si>
  <si>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</si>
  <si>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</si>
  <si>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</si>
  <si>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</si>
  <si>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</si>
  <si>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</si>
  <si>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</si>
  <si>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</si>
  <si>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</si>
  <si>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</si>
  <si>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</si>
  <si>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</si>
  <si>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</si>
  <si>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</si>
  <si>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</si>
  <si>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</si>
  <si>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</si>
  <si>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</si>
  <si>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</si>
  <si>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</si>
  <si>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</si>
  <si>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</si>
  <si>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</si>
  <si>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</si>
  <si>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</si>
  <si>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</si>
  <si>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</si>
  <si>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</si>
  <si>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</si>
  <si>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</si>
  <si>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</si>
  <si>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</si>
  <si>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</si>
  <si>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</si>
  <si>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</si>
  <si>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</si>
  <si>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</si>
  <si>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</si>
  <si>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</si>
  <si>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</si>
  <si>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</si>
  <si>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</si>
  <si>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</si>
  <si>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</si>
  <si>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</si>
  <si>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</si>
  <si>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</si>
  <si>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</si>
  <si>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</si>
  <si>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</si>
  <si>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</si>
  <si>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</si>
  <si>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</si>
  <si>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</si>
  <si>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</si>
  <si>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</si>
  <si>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</si>
  <si>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</si>
  <si>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</si>
  <si>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</si>
  <si>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</si>
  <si>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</si>
  <si>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</si>
  <si>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</si>
  <si>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</si>
  <si>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</si>
  <si>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</si>
  <si>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</si>
  <si>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</si>
  <si>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</si>
  <si>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</si>
  <si>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</si>
  <si>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</si>
  <si>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</si>
  <si>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</si>
  <si>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</si>
  <si>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</si>
  <si>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</si>
  <si>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</si>
  <si>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</si>
  <si>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</si>
  <si>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</si>
  <si>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</si>
  <si>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</si>
  <si>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</si>
  <si>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</si>
  <si>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</si>
  <si>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</si>
  <si>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</si>
  <si>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</si>
  <si>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</si>
  <si>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</si>
  <si>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</si>
  <si>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</si>
  <si>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</si>
  <si>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</si>
  <si>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</si>
  <si>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</si>
  <si>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</si>
  <si>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</si>
  <si>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</si>
  <si>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</si>
  <si>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</si>
  <si>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</si>
  <si>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</si>
  <si>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</si>
  <si>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</si>
  <si>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</si>
  <si>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</si>
  <si>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</si>
  <si>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</si>
  <si>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</si>
  <si>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</si>
  <si>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</si>
  <si>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</si>
  <si>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</si>
  <si>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</si>
  <si>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</si>
  <si>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</si>
  <si>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</si>
  <si>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</si>
  <si>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</si>
  <si>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</si>
  <si>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</si>
  <si>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</si>
  <si>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</si>
  <si>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</si>
  <si>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</si>
  <si>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</si>
  <si>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</si>
  <si>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</si>
  <si>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</si>
  <si>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</si>
  <si>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</si>
  <si>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</si>
  <si>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</si>
  <si>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</si>
  <si>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</si>
  <si>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</si>
  <si>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</si>
  <si>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</si>
  <si>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</si>
  <si>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</si>
  <si>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</si>
  <si>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</si>
  <si>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</si>
  <si>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</si>
  <si>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</si>
  <si>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</si>
  <si>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</si>
  <si>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</si>
  <si>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</si>
  <si>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</si>
  <si>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</si>
  <si>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</si>
  <si>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</si>
  <si>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</si>
  <si>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</si>
  <si>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</si>
  <si>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</si>
  <si>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</si>
  <si>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</si>
  <si>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</si>
  <si>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</si>
  <si>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</si>
  <si>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</si>
  <si>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</si>
  <si>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</si>
  <si>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</si>
  <si>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</si>
  <si>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</si>
  <si>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</si>
  <si>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</si>
  <si>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</si>
  <si>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</si>
  <si>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</si>
  <si>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</si>
  <si>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</si>
  <si>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</si>
  <si>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</si>
  <si>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</si>
  <si>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</si>
  <si>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</si>
  <si>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</si>
  <si>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</si>
  <si>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</si>
  <si>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</si>
  <si>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</si>
  <si>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</si>
  <si>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</si>
  <si>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</si>
  <si>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</si>
  <si>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</si>
  <si>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</si>
  <si>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</si>
  <si>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</si>
  <si>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</si>
  <si>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</si>
  <si>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</si>
  <si>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</si>
  <si>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</si>
  <si>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</si>
  <si>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</si>
  <si>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</si>
  <si>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</si>
  <si>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</si>
  <si>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</si>
  <si>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</si>
  <si>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</si>
  <si>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</si>
  <si>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</si>
  <si>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</si>
  <si>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</si>
  <si>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</si>
  <si>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</si>
  <si>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</si>
  <si>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</si>
  <si>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</si>
  <si>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</si>
  <si>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</si>
  <si>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</si>
  <si>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</si>
  <si>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</si>
  <si>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</si>
  <si>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</si>
  <si>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</si>
  <si>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</si>
  <si>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</si>
  <si>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</si>
  <si>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</si>
  <si>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</si>
  <si>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</si>
  <si>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</si>
  <si>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</si>
  <si>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</si>
  <si>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</si>
  <si>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</si>
  <si>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</si>
  <si>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</si>
  <si>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</si>
  <si>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</si>
  <si>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</si>
  <si>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</si>
  <si>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</si>
  <si>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</si>
  <si>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</si>
  <si>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</si>
  <si>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</si>
  <si>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</si>
  <si>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</si>
  <si>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</si>
  <si>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</si>
  <si>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</si>
  <si>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</si>
  <si>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</si>
  <si>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</si>
  <si>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</si>
  <si>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</si>
  <si>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</si>
  <si>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</si>
  <si>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</si>
  <si>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</si>
  <si>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</si>
  <si>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</si>
  <si>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</si>
  <si>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</si>
  <si>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</si>
  <si>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</si>
  <si>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</si>
  <si>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</si>
  <si>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</si>
  <si>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</si>
  <si>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</si>
  <si>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</si>
  <si>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</si>
  <si>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</si>
  <si>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</si>
  <si>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</si>
  <si>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</si>
  <si>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</si>
  <si>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</si>
  <si>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</si>
  <si>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</si>
  <si>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</si>
  <si>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</si>
  <si>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</si>
  <si>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</si>
  <si>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</si>
  <si>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</si>
  <si>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</si>
  <si>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</si>
  <si>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</si>
  <si>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</si>
  <si>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</si>
  <si>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</si>
  <si>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</si>
  <si>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</si>
  <si>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</si>
  <si>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</si>
  <si>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</si>
  <si>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</si>
  <si>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</si>
  <si>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</si>
  <si>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</si>
  <si>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</si>
  <si>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</si>
  <si>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</si>
  <si>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</si>
  <si>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</si>
  <si>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</si>
  <si>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</si>
  <si>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</si>
  <si>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</si>
  <si>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</si>
  <si>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</si>
  <si>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</si>
  <si>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</si>
  <si>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</si>
  <si>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</si>
  <si>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</si>
  <si>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</si>
  <si>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</si>
  <si>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</si>
  <si>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</si>
  <si>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</si>
  <si>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</si>
  <si>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</si>
  <si>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</si>
  <si>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</si>
  <si>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</si>
  <si>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</si>
  <si>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</si>
  <si>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</si>
  <si>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</si>
  <si>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</si>
  <si>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</si>
  <si>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</si>
  <si>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</si>
  <si>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</si>
  <si>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</si>
  <si>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</si>
  <si>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</si>
  <si>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</si>
  <si>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</si>
  <si>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</si>
  <si>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</si>
  <si>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</si>
  <si>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</si>
  <si>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</si>
  <si>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</si>
  <si>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</si>
  <si>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</si>
  <si>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</si>
  <si>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</si>
  <si>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</si>
  <si>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</si>
  <si>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</si>
  <si>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</si>
  <si>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</si>
  <si>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</si>
  <si>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</si>
  <si>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</si>
  <si>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</si>
  <si>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</si>
  <si>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</si>
  <si>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</si>
  <si>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</si>
  <si>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</si>
  <si>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</si>
  <si>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</si>
  <si>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</si>
  <si>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</si>
  <si>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</si>
  <si>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</si>
  <si>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</si>
  <si>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</si>
  <si>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</si>
  <si>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</si>
  <si>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</si>
  <si>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</si>
  <si>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</si>
  <si>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</si>
  <si>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</si>
  <si>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</si>
  <si>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</si>
  <si>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</si>
  <si>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</si>
  <si>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</si>
  <si>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</si>
  <si>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</si>
  <si>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</si>
  <si>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</si>
  <si>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</si>
  <si>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</si>
  <si>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</si>
  <si>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</si>
  <si>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</si>
  <si>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</si>
  <si>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</si>
  <si>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</si>
  <si>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</si>
  <si>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</si>
  <si>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</si>
  <si>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</si>
  <si>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</si>
  <si>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</si>
  <si>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</si>
  <si>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</si>
  <si>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</si>
  <si>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</si>
  <si>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</si>
  <si>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</si>
  <si>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</si>
  <si>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</si>
  <si>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</si>
  <si>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</si>
  <si>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</si>
  <si>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</si>
  <si>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</si>
  <si>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</si>
  <si>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</si>
  <si>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</si>
  <si>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</si>
  <si>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</si>
  <si>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</si>
  <si>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</si>
  <si>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</si>
  <si>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</si>
  <si>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</si>
  <si>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</si>
  <si>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</si>
  <si>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</si>
  <si>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</si>
  <si>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</si>
  <si>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</si>
  <si>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</si>
  <si>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</si>
  <si>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</si>
  <si>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</si>
  <si>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</si>
  <si>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</si>
  <si>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</si>
  <si>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</si>
  <si>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</si>
  <si>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</si>
  <si>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</si>
  <si>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</si>
  <si>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</si>
  <si>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</si>
  <si>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</si>
  <si>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</si>
  <si>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</si>
  <si>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</si>
  <si>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</si>
  <si>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</si>
  <si>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</si>
  <si>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</si>
  <si>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</si>
  <si>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</si>
  <si>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</si>
  <si>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</si>
  <si>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</si>
  <si>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</si>
  <si>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</si>
  <si>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</si>
  <si>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</si>
  <si>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</si>
  <si>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</si>
  <si>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</si>
  <si>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</si>
  <si>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</si>
  <si>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</si>
  <si>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</si>
  <si>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</si>
  <si>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</si>
  <si>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</si>
  <si>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</si>
  <si>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</si>
  <si>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</si>
  <si>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</si>
  <si>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</si>
  <si>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</si>
  <si>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</si>
  <si>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</si>
  <si>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</si>
  <si>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</si>
  <si>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</si>
  <si>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</si>
  <si>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</si>
  <si>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</si>
  <si>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</si>
  <si>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</si>
  <si>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</si>
  <si>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</si>
  <si>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</si>
  <si>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</si>
  <si>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</si>
  <si>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</si>
  <si>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</si>
  <si>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</si>
  <si>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</si>
  <si>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</si>
  <si>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</si>
  <si>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</si>
  <si>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</si>
  <si>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</si>
  <si>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</si>
  <si>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</si>
  <si>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</si>
  <si>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</si>
  <si>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</si>
  <si>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</si>
  <si>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</si>
  <si>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</si>
  <si>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</si>
  <si>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</si>
  <si>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</si>
  <si>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</si>
  <si>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</si>
  <si>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</si>
  <si>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</si>
  <si>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</si>
  <si>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</si>
  <si>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</si>
  <si>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</si>
  <si>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</si>
  <si>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</si>
  <si>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</si>
  <si>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</si>
  <si>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</si>
  <si>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</si>
  <si>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</si>
  <si>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</si>
  <si>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</si>
  <si>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</si>
  <si>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</si>
  <si>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</si>
  <si>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</si>
  <si>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</si>
  <si>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</si>
  <si>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</si>
  <si>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</si>
  <si>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</si>
  <si>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</si>
  <si>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</si>
  <si>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</si>
  <si>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</si>
  <si>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</si>
  <si>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</si>
  <si>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</si>
  <si>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</si>
  <si>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</si>
  <si>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</si>
  <si>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</si>
  <si>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</si>
  <si>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</si>
  <si>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</si>
  <si>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</si>
  <si>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</si>
  <si>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</si>
  <si>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</si>
  <si>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</si>
  <si>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</si>
  <si>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</si>
  <si>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</si>
  <si>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</si>
  <si>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</si>
  <si>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</si>
  <si>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</si>
  <si>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</si>
  <si>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</si>
  <si>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</si>
  <si>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</si>
  <si>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</si>
  <si>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</si>
  <si>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</si>
  <si>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</si>
  <si>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</si>
  <si>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</si>
  <si>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</si>
  <si>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</si>
  <si>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</si>
  <si>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</si>
  <si>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</si>
  <si>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</si>
  <si>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</si>
  <si>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</si>
  <si>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</si>
  <si>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</si>
  <si>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</si>
  <si>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</si>
  <si>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</si>
  <si>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</si>
  <si>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</si>
  <si>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</si>
  <si>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</si>
  <si>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</si>
  <si>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</si>
  <si>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</si>
  <si>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</si>
  <si>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</si>
  <si>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</si>
  <si>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</si>
  <si>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</si>
  <si>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</si>
  <si>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</si>
  <si>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</si>
  <si>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</si>
  <si>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</si>
  <si>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</si>
  <si>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</si>
  <si>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</si>
  <si>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</si>
  <si>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</si>
  <si>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</si>
  <si>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</si>
  <si>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</si>
  <si>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</si>
  <si>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</si>
  <si>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</si>
  <si>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</si>
  <si>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</si>
  <si>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</si>
  <si>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</si>
  <si>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</si>
  <si>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</si>
  <si>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</si>
  <si>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</si>
  <si>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</si>
  <si>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</si>
  <si>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</si>
  <si>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</si>
  <si>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</si>
  <si>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</si>
  <si>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</si>
  <si>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</si>
  <si>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</si>
  <si>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</si>
  <si>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</si>
  <si>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</si>
  <si>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</si>
  <si>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</si>
  <si>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</si>
  <si>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</si>
  <si>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</si>
  <si>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</si>
  <si>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</si>
  <si>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</si>
  <si>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</si>
  <si>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</si>
  <si>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</si>
  <si>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</si>
  <si>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</si>
  <si>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</si>
  <si>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</si>
  <si>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</si>
  <si>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</si>
  <si>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</si>
  <si>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</si>
  <si>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</si>
  <si>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</si>
  <si>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</si>
  <si>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</si>
  <si>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</si>
  <si>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</si>
  <si>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</si>
  <si>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</si>
  <si>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</si>
  <si>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</si>
  <si>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</si>
  <si>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</si>
  <si>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</si>
  <si>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</si>
  <si>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</si>
  <si>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</si>
  <si>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</si>
  <si>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</si>
  <si>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</si>
  <si>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</si>
  <si>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</si>
  <si>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</si>
  <si>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</si>
  <si>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</si>
  <si>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</si>
  <si>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</si>
  <si>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</si>
  <si>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</si>
  <si>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</si>
  <si>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</si>
  <si>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</si>
  <si>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</si>
  <si>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</si>
  <si>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</si>
  <si>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</si>
  <si>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</si>
  <si>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</si>
  <si>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</si>
  <si>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</si>
  <si>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</si>
  <si>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</si>
  <si>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</si>
  <si>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</si>
  <si>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</si>
  <si>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</si>
  <si>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</si>
  <si>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</si>
  <si>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</si>
  <si>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</si>
  <si>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</si>
  <si>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</si>
  <si>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</si>
  <si>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</si>
  <si>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</si>
  <si>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</si>
  <si>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</si>
  <si>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</si>
  <si>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</si>
  <si>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</si>
  <si>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</si>
  <si>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</si>
  <si>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</si>
  <si>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</si>
  <si>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</si>
  <si>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</si>
  <si>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</si>
  <si>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</si>
  <si>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</si>
  <si>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</si>
  <si>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</si>
  <si>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</si>
  <si>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</si>
  <si>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</si>
  <si>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</si>
  <si>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</si>
  <si>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</si>
  <si>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</si>
  <si>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</si>
  <si>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</si>
  <si>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</si>
  <si>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</si>
  <si>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</si>
  <si>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</si>
  <si>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</si>
  <si>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</si>
  <si>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</si>
  <si>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</si>
  <si>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</si>
  <si>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</si>
  <si>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</si>
  <si>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</si>
  <si>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</si>
  <si>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</si>
  <si>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</si>
  <si>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</si>
  <si>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</si>
  <si>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</si>
  <si>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</si>
  <si>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</si>
  <si>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</si>
  <si>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</si>
  <si>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</si>
  <si>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</si>
  <si>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</si>
  <si>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</si>
  <si>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</si>
  <si>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</si>
  <si>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</si>
  <si>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</si>
  <si>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</si>
  <si>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</si>
  <si>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</si>
  <si>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</si>
  <si>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</si>
  <si>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</si>
  <si>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</si>
  <si>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</si>
  <si>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</si>
  <si>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</si>
  <si>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</si>
  <si>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</si>
  <si>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</si>
  <si>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</si>
  <si>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</si>
  <si>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</si>
  <si>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</si>
  <si>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</si>
  <si>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</si>
  <si>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</si>
  <si>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</si>
  <si>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</si>
  <si>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</si>
  <si>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</si>
  <si>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</si>
  <si>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</si>
  <si>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</si>
  <si>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</si>
  <si>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</si>
  <si>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</si>
  <si>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</si>
  <si>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</si>
  <si>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</si>
  <si>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</si>
  <si>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</si>
  <si>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</si>
  <si>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</si>
  <si>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</si>
  <si>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</si>
  <si>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</si>
  <si>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</si>
  <si>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</si>
  <si>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</si>
  <si>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</si>
  <si>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</si>
  <si>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</si>
  <si>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</si>
  <si>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</si>
  <si>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</si>
  <si>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</si>
  <si>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</si>
  <si>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</si>
  <si>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</si>
  <si>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</si>
  <si>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</si>
  <si>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</si>
  <si>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</si>
  <si>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</si>
  <si>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</si>
  <si>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</si>
  <si>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</si>
  <si>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</si>
  <si>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</si>
  <si>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</si>
  <si>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</si>
  <si>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</si>
  <si>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</si>
  <si>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</si>
  <si>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</si>
  <si>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</si>
  <si>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</si>
  <si>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</si>
  <si>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</si>
  <si>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</si>
  <si>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</si>
  <si>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</si>
  <si>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</si>
  <si>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</si>
  <si>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</si>
  <si>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</si>
  <si>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</si>
  <si>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</si>
  <si>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</si>
  <si>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</si>
  <si>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</si>
  <si>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</si>
  <si>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</si>
  <si>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</si>
  <si>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</si>
  <si>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</si>
  <si>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</si>
  <si>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</si>
  <si>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</si>
  <si>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</si>
  <si>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</si>
  <si>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</si>
  <si>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</si>
  <si>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</si>
  <si>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</si>
  <si>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</si>
  <si>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</si>
  <si>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</si>
  <si>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</si>
  <si>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</si>
  <si>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</si>
  <si>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</si>
  <si>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</si>
  <si>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</si>
  <si>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</si>
  <si>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</si>
  <si>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</si>
  <si>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</si>
  <si>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</si>
  <si>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</si>
  <si>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</si>
  <si>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</si>
  <si>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</si>
  <si>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</si>
  <si>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</si>
  <si>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</si>
  <si>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</si>
  <si>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</si>
  <si>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</si>
  <si>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</si>
  <si>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</si>
  <si>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</si>
  <si>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</si>
  <si>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</si>
  <si>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</si>
  <si>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</si>
  <si>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</si>
  <si>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</si>
  <si>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</si>
  <si>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</si>
  <si>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</si>
  <si>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</si>
  <si>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</si>
  <si>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</si>
  <si>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</si>
  <si>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</si>
  <si>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</si>
  <si>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</si>
  <si>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</si>
  <si>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</si>
  <si>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</si>
  <si>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</si>
  <si>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</si>
  <si>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</si>
  <si>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</si>
  <si>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</si>
  <si>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</si>
  <si>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</si>
  <si>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</si>
  <si>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</si>
  <si>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</si>
  <si>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</si>
  <si>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</si>
  <si>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</si>
  <si>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</si>
  <si>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</si>
  <si>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</si>
  <si>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</si>
  <si>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</si>
  <si>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</si>
  <si>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</si>
  <si>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</si>
  <si>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</si>
  <si>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</si>
  <si>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</si>
  <si>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</si>
  <si>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</si>
  <si>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</si>
  <si>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</si>
  <si>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</si>
  <si>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</si>
  <si>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</si>
  <si>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</si>
  <si>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</si>
  <si>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</si>
  <si>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</si>
  <si>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</si>
  <si>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</si>
  <si>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</si>
  <si>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</si>
  <si>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</si>
  <si>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</si>
  <si>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</si>
  <si>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</si>
  <si>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</si>
  <si>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</si>
  <si>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</si>
  <si>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</si>
  <si>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</si>
  <si>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</si>
  <si>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</si>
  <si>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</si>
  <si>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</si>
  <si>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</si>
  <si>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</si>
  <si>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</si>
  <si>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</si>
  <si>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</si>
  <si>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</si>
  <si>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</si>
  <si>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</si>
  <si>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</si>
  <si>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</si>
  <si>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</si>
  <si>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</si>
  <si>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</si>
  <si>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</si>
  <si>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</si>
  <si>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</si>
  <si>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</si>
  <si>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</si>
  <si>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</si>
  <si>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</si>
  <si>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</si>
  <si>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</si>
  <si>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</si>
  <si>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</si>
  <si>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</si>
  <si>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</si>
  <si>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</si>
  <si>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</si>
  <si>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</si>
  <si>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</si>
  <si>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</si>
  <si>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</si>
  <si>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</si>
  <si>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</si>
  <si>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</si>
  <si>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</si>
  <si>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</si>
  <si>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</si>
  <si>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</si>
  <si>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</si>
  <si>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</si>
  <si>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</si>
  <si>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</si>
  <si>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</si>
  <si>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</si>
  <si>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</si>
  <si>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</si>
  <si>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</si>
  <si>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</si>
  <si>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</si>
  <si>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</si>
  <si>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</si>
  <si>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</si>
  <si>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</si>
  <si>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</si>
  <si>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</si>
  <si>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</si>
  <si>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</si>
  <si>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</si>
  <si>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</si>
  <si>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</si>
  <si>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</si>
  <si>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</si>
  <si>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</si>
  <si>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</si>
  <si>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</si>
  <si>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</si>
  <si>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</si>
  <si>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</si>
  <si>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</si>
  <si>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</si>
  <si>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</si>
  <si>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</si>
  <si>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</si>
  <si>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</si>
  <si>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</si>
  <si>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</si>
  <si>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</si>
  <si>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</si>
  <si>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</si>
  <si>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</si>
  <si>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</si>
  <si>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</si>
  <si>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</si>
  <si>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</si>
  <si>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</si>
  <si>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</si>
  <si>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</si>
  <si>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</si>
  <si>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</si>
  <si>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</si>
  <si>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</si>
  <si>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</si>
  <si>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</si>
  <si>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</si>
  <si>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</si>
  <si>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</si>
  <si>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</si>
  <si>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</si>
  <si>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</si>
  <si>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</si>
  <si>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</si>
  <si>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</si>
  <si>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</si>
  <si>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</si>
  <si>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</si>
  <si>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</si>
  <si>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</si>
  <si>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</si>
  <si>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</si>
  <si>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</si>
  <si>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</si>
  <si>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</si>
  <si>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</si>
  <si>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</si>
  <si>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</si>
  <si>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</si>
  <si>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</si>
  <si>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</si>
  <si>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</si>
  <si>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</si>
  <si>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</si>
  <si>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</si>
  <si>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</si>
  <si>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</si>
  <si>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</si>
  <si>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</si>
  <si>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</si>
  <si>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</si>
  <si>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</si>
  <si>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</si>
  <si>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</si>
  <si>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</si>
  <si>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</si>
  <si>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</si>
  <si>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</si>
  <si>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</si>
  <si>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</si>
  <si>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</si>
  <si>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</si>
  <si>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</si>
  <si>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</si>
  <si>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</si>
  <si>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</si>
  <si>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</si>
  <si>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</si>
  <si>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</si>
  <si>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</si>
  <si>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</si>
  <si>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</si>
  <si>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</si>
  <si>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</si>
  <si>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</si>
  <si>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</si>
  <si>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</si>
  <si>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</si>
  <si>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</si>
  <si>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</si>
  <si>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</si>
  <si>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</si>
  <si>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</si>
  <si>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</si>
  <si>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</si>
  <si>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</si>
  <si>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</si>
  <si>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</si>
  <si>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</si>
  <si>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</si>
  <si>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</si>
  <si>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</si>
  <si>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</si>
  <si>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</si>
  <si>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</si>
  <si>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</si>
  <si>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</si>
  <si>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</si>
  <si>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</si>
  <si>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</si>
  <si>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</si>
  <si>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</si>
  <si>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</si>
  <si>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</si>
  <si>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</si>
  <si>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</si>
  <si>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</si>
  <si>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</si>
  <si>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</si>
  <si>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</si>
  <si>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</si>
  <si>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</si>
  <si>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</si>
  <si>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</si>
  <si>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</si>
  <si>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</si>
  <si>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</si>
  <si>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</si>
  <si>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</si>
  <si>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</si>
  <si>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</si>
  <si>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</si>
  <si>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</si>
  <si>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</si>
  <si>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</si>
  <si>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</si>
  <si>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</si>
  <si>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</si>
  <si>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</si>
  <si>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</si>
  <si>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</si>
  <si>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</si>
  <si>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</si>
  <si>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</si>
  <si>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</si>
  <si>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</si>
  <si>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</si>
  <si>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</si>
  <si>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</si>
  <si>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</si>
  <si>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</si>
  <si>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</si>
  <si>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</si>
  <si>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</si>
  <si>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</si>
  <si>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</si>
  <si>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</si>
  <si>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</si>
  <si>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</si>
  <si>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</si>
  <si>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</si>
  <si>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</si>
  <si>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</si>
  <si>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</si>
  <si>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</si>
  <si>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</si>
  <si>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</si>
  <si>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</si>
  <si>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</si>
  <si>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</si>
  <si>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</si>
  <si>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</si>
  <si>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</si>
  <si>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</si>
  <si>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</si>
  <si>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</si>
  <si>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</si>
  <si>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</si>
  <si>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</si>
  <si>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</si>
  <si>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</si>
  <si>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</si>
  <si>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</si>
  <si>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</si>
  <si>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</si>
  <si>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</si>
  <si>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</si>
  <si>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</si>
  <si>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</si>
  <si>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</si>
  <si>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</si>
  <si>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</si>
  <si>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</si>
  <si>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</si>
  <si>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</si>
  <si>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</si>
  <si>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</si>
  <si>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</si>
  <si>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</si>
  <si>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</si>
  <si>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</si>
  <si>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</si>
  <si>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</si>
  <si>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</si>
  <si>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</si>
  <si>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</si>
  <si>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</si>
  <si>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</si>
  <si>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</si>
  <si>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</si>
  <si>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</si>
  <si>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</si>
  <si>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</si>
  <si>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</si>
  <si>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</si>
  <si>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</si>
  <si>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</si>
  <si>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</si>
  <si>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</si>
  <si>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</si>
  <si>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</si>
  <si>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</si>
  <si>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</si>
  <si>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</si>
  <si>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</si>
  <si>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</si>
  <si>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</si>
  <si>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</si>
  <si>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</si>
  <si>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</si>
  <si>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</si>
  <si>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</si>
  <si>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</si>
  <si>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</si>
  <si>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</si>
  <si>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</si>
  <si>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</si>
  <si>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</si>
  <si>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</si>
  <si>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</si>
  <si>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</si>
  <si>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</si>
  <si>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</si>
  <si>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</si>
  <si>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</si>
  <si>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</si>
  <si>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</si>
  <si>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</si>
  <si>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</si>
  <si>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</si>
  <si>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</si>
  <si>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</si>
  <si>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</si>
  <si>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</si>
  <si>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</si>
  <si>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</si>
  <si>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</si>
  <si>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</si>
  <si>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</si>
  <si>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</si>
  <si>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</si>
  <si>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</si>
  <si>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</si>
  <si>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</si>
  <si>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</si>
  <si>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</si>
  <si>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</si>
  <si>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</si>
  <si>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</si>
  <si>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</si>
  <si>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</si>
  <si>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</si>
  <si>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</si>
  <si>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</si>
  <si>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</si>
  <si>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</si>
  <si>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</si>
  <si>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</si>
  <si>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</si>
  <si>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</si>
  <si>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</si>
  <si>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</si>
  <si>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</si>
  <si>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</si>
  <si>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</si>
  <si>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</si>
  <si>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</si>
  <si>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</si>
  <si>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</si>
  <si>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</si>
  <si>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</si>
  <si>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</si>
  <si>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</si>
  <si>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</si>
  <si>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</si>
  <si>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</si>
  <si>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</si>
  <si>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</si>
  <si>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</si>
  <si>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</si>
  <si>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</si>
  <si>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</si>
  <si>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</si>
  <si>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</si>
  <si>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</si>
  <si>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</si>
  <si>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</si>
  <si>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</si>
  <si>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</si>
  <si>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</si>
  <si>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</si>
  <si>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</si>
  <si>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</si>
  <si>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</si>
  <si>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</si>
  <si>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</si>
  <si>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</si>
  <si>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</si>
  <si>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</si>
  <si>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</si>
  <si>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</si>
  <si>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</si>
  <si>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</si>
  <si>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</si>
  <si>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</si>
  <si>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</si>
  <si>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</si>
  <si>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</si>
  <si>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</si>
  <si>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</si>
  <si>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</si>
  <si>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</si>
  <si>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</si>
  <si>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</si>
  <si>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</si>
  <si>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</si>
  <si>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</si>
  <si>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</si>
  <si>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</si>
  <si>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</si>
  <si>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</si>
  <si>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</si>
  <si>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</si>
  <si>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</si>
  <si>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</si>
  <si>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</si>
  <si>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</si>
  <si>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</si>
  <si>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</si>
  <si>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</si>
  <si>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</si>
  <si>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</si>
  <si>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</si>
  <si>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</si>
  <si>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</si>
  <si>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</si>
  <si>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</si>
  <si>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</si>
  <si>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</si>
  <si>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</si>
  <si>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</si>
  <si>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</si>
  <si>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</si>
  <si>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</si>
  <si>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</si>
  <si>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</si>
  <si>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</si>
  <si>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</si>
  <si>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</si>
  <si>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</si>
  <si>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</si>
  <si>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</si>
  <si>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</si>
  <si>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</si>
  <si>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</si>
  <si>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</si>
  <si>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</si>
  <si>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</si>
  <si>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</si>
  <si>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</si>
  <si>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</si>
  <si>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</si>
  <si>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</si>
  <si>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</si>
  <si>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</si>
  <si>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</si>
  <si>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</si>
  <si>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</si>
  <si>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</si>
  <si>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</si>
  <si>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</si>
  <si>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</si>
  <si>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</si>
  <si>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</si>
  <si>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</si>
  <si>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</si>
  <si>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</si>
  <si>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</si>
  <si>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</si>
  <si>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</si>
  <si>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</si>
  <si>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</si>
  <si>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</si>
  <si>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</si>
  <si>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</si>
  <si>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</si>
  <si>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</si>
  <si>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</si>
  <si>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</si>
  <si>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</si>
  <si>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</si>
  <si>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</si>
  <si>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</si>
  <si>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</si>
  <si>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</si>
  <si>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</si>
  <si>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</si>
  <si>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</si>
  <si>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</si>
  <si>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</si>
  <si>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</si>
  <si>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</si>
  <si>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</si>
  <si>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</si>
  <si>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</si>
  <si>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</si>
  <si>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</si>
  <si>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</si>
  <si>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</si>
  <si>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</si>
  <si>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</si>
  <si>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</si>
  <si>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</si>
  <si>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</si>
  <si>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</si>
  <si>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</si>
  <si>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</si>
  <si>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</si>
  <si>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</si>
  <si>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</si>
  <si>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</si>
  <si>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</si>
  <si>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</si>
  <si>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</si>
  <si>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</si>
  <si>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</si>
  <si>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</si>
  <si>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</si>
  <si>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</si>
  <si>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</si>
  <si>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</si>
  <si>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</si>
  <si>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</si>
  <si>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</si>
  <si>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</si>
  <si>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</si>
  <si>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</si>
  <si>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</si>
  <si>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</si>
  <si>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</si>
  <si>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</si>
  <si>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</si>
  <si>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</si>
  <si>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</si>
  <si>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</si>
  <si>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</si>
  <si>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</si>
  <si>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</si>
  <si>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</si>
  <si>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</si>
  <si>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</si>
  <si>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</si>
  <si>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</si>
  <si>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</si>
  <si>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</si>
  <si>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</si>
  <si>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</si>
  <si>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</si>
  <si>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</si>
  <si>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</si>
  <si>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</si>
  <si>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</si>
  <si>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</si>
  <si>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</si>
  <si>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</si>
  <si>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</si>
  <si>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</si>
  <si>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</si>
  <si>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</si>
  <si>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</si>
  <si>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</si>
  <si>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</si>
  <si>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</si>
  <si>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</si>
  <si>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</si>
  <si>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</si>
  <si>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</si>
  <si>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</si>
  <si>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</si>
  <si>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</si>
  <si>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</si>
  <si>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</si>
  <si>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</si>
  <si>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</si>
  <si>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</si>
  <si>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</si>
  <si>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</si>
  <si>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</si>
  <si>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</si>
  <si>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</si>
  <si>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</si>
  <si>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</si>
  <si>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</si>
  <si>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</si>
  <si>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</si>
  <si>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</si>
  <si>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</si>
  <si>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</si>
  <si>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</si>
  <si>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</si>
  <si>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</si>
  <si>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</si>
  <si>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</si>
  <si>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</si>
  <si>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</si>
  <si>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</si>
  <si>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</si>
  <si>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</si>
  <si>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</si>
  <si>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</si>
  <si>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</si>
  <si>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</si>
  <si>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</si>
  <si>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</si>
  <si>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</si>
  <si>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</si>
  <si>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</si>
  <si>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</si>
  <si>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</si>
  <si>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</si>
  <si>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</si>
  <si>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</si>
  <si>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</si>
  <si>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</si>
  <si>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</si>
  <si>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</si>
  <si>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</si>
  <si>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</si>
  <si>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</si>
  <si>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</si>
  <si>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</si>
  <si>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</si>
  <si>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</si>
  <si>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</si>
  <si>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</si>
  <si>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</si>
  <si>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</si>
  <si>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</si>
  <si>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</si>
  <si>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</si>
  <si>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</si>
  <si>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</si>
  <si>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</si>
  <si>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</si>
  <si>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</si>
  <si>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</si>
  <si>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</si>
  <si>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</si>
  <si>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</si>
  <si>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</si>
  <si>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</si>
  <si>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</si>
  <si>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</si>
  <si>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</si>
  <si>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</si>
  <si>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</si>
  <si>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</si>
  <si>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</si>
  <si>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</si>
  <si>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</si>
  <si>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</si>
  <si>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</si>
  <si>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</si>
  <si>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</si>
  <si>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</si>
  <si>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</si>
  <si>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</si>
  <si>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</si>
  <si>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</si>
  <si>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</si>
  <si>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</si>
  <si>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</si>
  <si>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</si>
  <si>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</si>
  <si>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</si>
  <si>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</si>
  <si>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</si>
  <si>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</si>
  <si>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</si>
  <si>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</si>
  <si>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</si>
  <si>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</si>
  <si>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</si>
  <si>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</si>
  <si>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</si>
  <si>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</si>
  <si>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</si>
  <si>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</si>
  <si>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</si>
  <si>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</si>
  <si>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</si>
  <si>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</si>
  <si>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</si>
  <si>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</si>
  <si>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</si>
  <si>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</si>
  <si>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</si>
  <si>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</si>
  <si>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</si>
  <si>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</si>
  <si>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</si>
  <si>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</si>
  <si>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</si>
  <si>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</si>
  <si>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</si>
  <si>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</si>
  <si>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</si>
  <si>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</si>
  <si>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</si>
  <si>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</si>
  <si>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</si>
  <si>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</si>
  <si>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</si>
  <si>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</si>
  <si>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</si>
  <si>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</si>
  <si>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</si>
  <si>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</si>
  <si>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</si>
  <si>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</si>
  <si>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</si>
  <si>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</si>
  <si>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</si>
  <si>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</si>
  <si>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</si>
  <si>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</si>
  <si>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</si>
  <si>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</si>
  <si>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</si>
  <si>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</si>
  <si>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</si>
  <si>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</si>
  <si>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</si>
  <si>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</si>
  <si>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</si>
  <si>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</si>
  <si>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</si>
  <si>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</si>
  <si>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</si>
  <si>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</si>
  <si>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</si>
  <si>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</si>
  <si>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</si>
  <si>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</si>
  <si>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</si>
  <si>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</si>
  <si>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</si>
  <si>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</si>
  <si>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</si>
  <si>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</si>
  <si>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</si>
  <si>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</si>
  <si>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</si>
  <si>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</si>
  <si>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</si>
  <si>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</si>
  <si>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</si>
  <si>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</si>
  <si>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</si>
  <si>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</si>
  <si>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</si>
  <si>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</si>
  <si>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</si>
  <si>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</si>
  <si>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</si>
  <si>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</si>
  <si>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</si>
  <si>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</si>
  <si>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</si>
  <si>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</si>
  <si>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</si>
  <si>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</si>
  <si>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</si>
  <si>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</si>
  <si>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</si>
  <si>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</si>
  <si>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</si>
  <si>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</si>
  <si>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</si>
  <si>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</si>
  <si>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</si>
  <si>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</si>
  <si>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</si>
  <si>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</si>
  <si>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</si>
  <si>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</si>
  <si>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</si>
  <si>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</si>
  <si>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</si>
  <si>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</si>
  <si>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</si>
  <si>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</si>
  <si>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</si>
  <si>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</si>
  <si>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</si>
  <si>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</si>
  <si>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</si>
  <si>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</si>
  <si>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</si>
  <si>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</si>
  <si>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</si>
  <si>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</si>
  <si>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</si>
  <si>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</si>
  <si>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</si>
  <si>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</si>
  <si>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</si>
  <si>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</si>
  <si>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</si>
  <si>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</si>
  <si>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</si>
  <si>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</si>
  <si>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</si>
  <si>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</si>
  <si>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</si>
  <si>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</si>
  <si>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</si>
  <si>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</si>
  <si>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</si>
  <si>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</si>
  <si>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</si>
  <si>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</si>
  <si>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</si>
  <si>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</si>
  <si>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</si>
  <si>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</si>
  <si>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</si>
  <si>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</si>
  <si>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</si>
  <si>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</si>
  <si>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</si>
  <si>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</si>
  <si>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</si>
  <si>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</si>
  <si>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</si>
  <si>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</si>
  <si>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</si>
  <si>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</si>
  <si>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</si>
  <si>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</si>
  <si>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</si>
  <si>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</si>
  <si>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</si>
  <si>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</si>
  <si>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</si>
  <si>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</si>
  <si>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</si>
  <si>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</si>
  <si>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</si>
  <si>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</si>
  <si>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</si>
  <si>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</si>
  <si>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</si>
  <si>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</si>
  <si>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</si>
  <si>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</si>
  <si>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</si>
  <si>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</si>
  <si>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</si>
  <si>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</si>
  <si>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</si>
  <si>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</si>
  <si>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</si>
  <si>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</si>
  <si>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</si>
  <si>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</si>
  <si>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</si>
  <si>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</si>
  <si>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</si>
  <si>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</si>
  <si>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</si>
  <si>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</si>
  <si>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</si>
  <si>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</si>
  <si>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</si>
  <si>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</si>
  <si>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</si>
  <si>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</si>
  <si>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</si>
  <si>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</si>
  <si>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</si>
  <si>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</si>
  <si>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</si>
  <si>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</si>
  <si>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</si>
  <si>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</si>
  <si>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</si>
  <si>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</si>
  <si>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</si>
  <si>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</si>
  <si>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</si>
  <si>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</si>
  <si>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</si>
  <si>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</si>
  <si>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</si>
  <si>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</si>
  <si>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</si>
  <si>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</si>
  <si>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</si>
  <si>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</si>
  <si>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</si>
  <si>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</si>
  <si>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</si>
  <si>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</si>
  <si>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</si>
  <si>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</si>
  <si>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</si>
  <si>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</si>
  <si>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</si>
  <si>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</si>
  <si>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</si>
  <si>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</si>
  <si>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</si>
  <si>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</si>
  <si>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</si>
  <si>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</si>
  <si>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</si>
  <si>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</si>
  <si>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</si>
  <si>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</si>
  <si>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</si>
  <si>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</si>
  <si>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</si>
  <si>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</si>
  <si>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</si>
  <si>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</si>
  <si>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</si>
  <si>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</si>
  <si>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</si>
  <si>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</si>
  <si>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</si>
  <si>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</si>
  <si>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</si>
  <si>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</si>
  <si>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</si>
  <si>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</si>
  <si>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</si>
  <si>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</si>
  <si>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</si>
  <si>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</si>
  <si>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</si>
  <si>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</si>
  <si>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</si>
  <si>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</si>
  <si>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</si>
  <si>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</si>
  <si>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</si>
  <si>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</si>
  <si>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</si>
  <si>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</si>
  <si>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</si>
  <si>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</si>
  <si>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</si>
  <si>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</si>
  <si>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</si>
  <si>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</si>
  <si>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</si>
  <si>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</si>
  <si>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</si>
  <si>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</si>
  <si>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</si>
  <si>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</si>
  <si>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</si>
  <si>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</si>
  <si>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</si>
  <si>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</si>
  <si>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</si>
  <si>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</si>
  <si>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</si>
  <si>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</si>
  <si>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</si>
  <si>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</si>
  <si>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</si>
  <si>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</si>
  <si>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</si>
  <si>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</si>
  <si>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</si>
  <si>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</si>
  <si>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</si>
  <si>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</si>
  <si>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</si>
  <si>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</si>
  <si>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</si>
  <si>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</si>
  <si>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</si>
  <si>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</si>
  <si>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</si>
  <si>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</si>
  <si>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</si>
  <si>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</si>
  <si>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</si>
  <si>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</si>
  <si>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</si>
  <si>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</si>
  <si>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</si>
  <si>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</si>
  <si>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</si>
  <si>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</si>
  <si>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</si>
  <si>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</si>
  <si>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</si>
  <si>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</si>
  <si>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</si>
  <si>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</si>
  <si>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</si>
  <si>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</si>
  <si>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</si>
  <si>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</si>
  <si>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</si>
  <si>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</si>
  <si>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</si>
  <si>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</si>
  <si>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</si>
  <si>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</si>
  <si>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</si>
  <si>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</si>
  <si>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</si>
  <si>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</si>
  <si>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</si>
  <si>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</si>
  <si>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</si>
  <si>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</si>
  <si>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</si>
  <si>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</si>
  <si>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</si>
  <si>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</si>
  <si>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</si>
  <si>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</si>
  <si>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</si>
  <si>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</si>
  <si>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</si>
  <si>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</si>
  <si>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</si>
  <si>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</si>
  <si>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</si>
  <si>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</si>
  <si>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</si>
  <si>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</si>
  <si>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</si>
  <si>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</si>
  <si>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</si>
  <si>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</si>
  <si>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</si>
  <si>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</si>
  <si>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</si>
  <si>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</si>
  <si>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</si>
  <si>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</si>
  <si>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</si>
  <si>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</si>
  <si>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</si>
  <si>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</si>
  <si>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</si>
  <si>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</si>
  <si>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</si>
  <si>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</si>
  <si>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</si>
  <si>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</si>
  <si>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</si>
  <si>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</si>
  <si>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</si>
  <si>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</si>
  <si>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</si>
  <si>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</si>
  <si>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</si>
  <si>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</si>
  <si>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</si>
  <si>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</si>
  <si>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</si>
  <si>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</si>
  <si>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</si>
  <si>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</si>
  <si>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</si>
  <si>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</si>
  <si>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</si>
  <si>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</si>
  <si>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</si>
  <si>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</si>
  <si>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</si>
  <si>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</si>
  <si>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</si>
  <si>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</si>
  <si>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</si>
  <si>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</si>
  <si>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</si>
  <si>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</si>
  <si>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</si>
  <si>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</si>
  <si>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</si>
  <si>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</si>
  <si>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</si>
  <si>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</si>
  <si>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</si>
  <si>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</si>
  <si>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</si>
  <si>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</si>
  <si>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</si>
  <si>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</si>
  <si>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</si>
  <si>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</si>
  <si>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</si>
  <si>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</si>
  <si>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</si>
  <si>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</si>
  <si>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</si>
  <si>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</si>
  <si>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</si>
  <si>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</si>
  <si>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</si>
  <si>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</si>
  <si>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</si>
  <si>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</si>
  <si>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</si>
  <si>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</si>
  <si>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</si>
  <si>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</si>
  <si>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</si>
  <si>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</si>
  <si>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</si>
  <si>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</si>
  <si>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</si>
  <si>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</si>
  <si>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</si>
  <si>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</si>
  <si>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</si>
  <si>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</si>
  <si>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</si>
  <si>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</si>
  <si>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</si>
  <si>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</si>
  <si>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</si>
  <si>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</si>
  <si>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</si>
  <si>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</si>
  <si>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</si>
  <si>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</si>
  <si>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</si>
  <si>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</si>
  <si>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</si>
  <si>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</si>
  <si>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</si>
  <si>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</si>
  <si>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</si>
  <si>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</si>
  <si>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</si>
  <si>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</si>
  <si>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</si>
  <si>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</si>
  <si>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</si>
  <si>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</si>
  <si>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</si>
  <si>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</si>
  <si>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</si>
  <si>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</si>
  <si>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</si>
  <si>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</si>
  <si>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</si>
  <si>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</si>
  <si>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</si>
  <si>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</si>
  <si>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</si>
  <si>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</si>
  <si>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</si>
  <si>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</si>
  <si>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</si>
  <si>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</si>
  <si>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</si>
  <si>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</si>
  <si>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</si>
  <si>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</si>
  <si>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</si>
  <si>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</si>
  <si>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</si>
  <si>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</si>
  <si>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</si>
  <si>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</si>
  <si>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</si>
  <si>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</si>
  <si>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</si>
  <si>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</si>
  <si>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</si>
  <si>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</si>
  <si>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</si>
  <si>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</si>
  <si>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</si>
  <si>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</si>
  <si>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</si>
  <si>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</si>
  <si>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</si>
  <si>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</si>
  <si>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</si>
  <si>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</si>
  <si>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</si>
  <si>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</si>
  <si>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</si>
  <si>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</si>
  <si>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</si>
  <si>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</si>
  <si>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</si>
  <si>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</si>
  <si>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</si>
  <si>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</si>
  <si>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</si>
  <si>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</si>
  <si>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</si>
  <si>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</si>
  <si>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</si>
  <si>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</si>
  <si>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</si>
  <si>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</si>
  <si>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</si>
  <si>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</si>
  <si>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</si>
  <si>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</si>
  <si>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</si>
  <si>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</si>
  <si>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</si>
  <si>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</si>
  <si>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</si>
  <si>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</si>
  <si>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</si>
  <si>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</si>
  <si>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</si>
  <si>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</si>
  <si>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</si>
  <si>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</si>
  <si>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</si>
  <si>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</si>
  <si>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</si>
  <si>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</si>
  <si>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</si>
  <si>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</si>
  <si>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</si>
  <si>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</si>
  <si>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</si>
  <si>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</si>
  <si>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</si>
  <si>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</si>
  <si>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</si>
  <si>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</si>
  <si>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</si>
  <si>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</si>
  <si>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</si>
  <si>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</si>
  <si>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</si>
  <si>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</si>
  <si>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</si>
  <si>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</si>
  <si>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</si>
  <si>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</si>
  <si>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</si>
  <si>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</si>
  <si>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</si>
  <si>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</si>
  <si>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</si>
  <si>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</si>
  <si>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</si>
  <si>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</si>
  <si>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</si>
  <si>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</si>
  <si>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</si>
  <si>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</si>
  <si>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</si>
  <si>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</si>
  <si>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</si>
  <si>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</si>
  <si>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</si>
  <si>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</si>
  <si>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</si>
  <si>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</si>
  <si>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</si>
  <si>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</si>
  <si>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</si>
  <si>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</si>
  <si>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</si>
  <si>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</si>
  <si>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</si>
  <si>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</si>
  <si>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</si>
  <si>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</si>
  <si>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</si>
  <si>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</si>
  <si>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</si>
  <si>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</si>
  <si>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</si>
  <si>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</si>
  <si>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</si>
  <si>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</si>
  <si>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</si>
  <si>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 xml:space="preserve">site has access issue at night inside desert area , team will check at morning </t>
  </si>
  <si>
    <t>PCM-20251005-00002955</t>
  </si>
  <si>
    <t>Site Restored by PG</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</si>
  <si>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</si>
  <si>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</si>
  <si>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</si>
  <si>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</si>
  <si>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PCM-20251006-00000025</t>
  </si>
  <si>
    <t>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</si>
  <si>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</si>
  <si>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</si>
  <si>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</si>
  <si>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</si>
  <si>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</si>
  <si>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Site has limited access at night time as site located in USF area on high mountain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</si>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</sst>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0"/>
      <color theme="1"/>
      <name val="Poppins"/>
      <charset val="1"/>
    </font>
    <font>
      <sz val="11"/>
      <color theme="1"/>
      <name val="Calibri"/>
      <charset val="1"/>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rgb="FFB8BEC3"/>
      </right>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xf numFmtId="0" fontId="34" fillId="0" borderId="0" xfId="0" applyFont="1"/>
    <xf numFmtId="0" fontId="33" fillId="21" borderId="20" xfId="0" applyFont="1" applyFill="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7" totalsRowShown="0" headerRowDxfId="174" dataDxfId="173" headerRowBorderDxfId="171" tableBorderDxfId="172" totalsRowBorderDxfId="170">
  <autoFilter ref="A1:L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7">
    <sortCondition ref="H1:H2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3" totalsRowShown="0" headerRowDxfId="157" dataDxfId="156" headerRowBorderDxfId="154" tableBorderDxfId="155" totalsRowBorderDxfId="153">
  <autoFilter ref="A1:CJ2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4" totalsRowShown="0" headerRowDxfId="64" dataDxfId="63" headerRowBorderDxfId="61" tableBorderDxfId="62">
  <autoFilter ref="A1:L12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0" totalsRowShown="0" headerRowDxfId="15" dataDxfId="14" headerRowBorderDxfId="12" tableBorderDxfId="13">
  <autoFilter ref="A1:L2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7"/>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273.10682083333086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93"/>
      <c r="E3" s="65"/>
      <c r="F3" s="66"/>
      <c r="G3" s="67">
        <f ca="1">IFERROR(NOW()-F3,"")</f>
        <v>45936.055246759257</v>
      </c>
      <c r="H3" s="68"/>
      <c r="I3" s="73" t="str">
        <f>IFERROR(VLOOKUP(D3,DB!A:F,6,0),"")</f>
        <v/>
      </c>
      <c r="J3" s="73" t="str">
        <f>IFERROR(VLOOKUP(D3,DB!A:G,7,0),"")</f>
        <v/>
      </c>
      <c r="K3" s="69"/>
      <c r="L3" s="70" t="str">
        <f>IFERROR(VLOOKUP(D3,DB!A:I,9,0),"")</f>
        <v/>
      </c>
    </row>
    <row r="4" spans="1:12" ht="15" customHeight="1">
      <c r="A4" s="141"/>
      <c r="B4" s="142" t="str">
        <f>IFERROR(VLOOKUP(D4,DB!A:K,11,0),"")</f>
        <v/>
      </c>
      <c r="C4" s="142"/>
      <c r="D4" s="142"/>
      <c r="E4" s="143"/>
      <c r="F4" s="144"/>
      <c r="G4" s="145">
        <f ca="1">IFERROR(NOW()-F4,"")</f>
        <v>45936.055246759257</v>
      </c>
      <c r="H4" s="144"/>
      <c r="I4" s="142" t="str">
        <f>IFERROR(VLOOKUP(D4,DB!A:F,6,0),"")</f>
        <v/>
      </c>
      <c r="J4" s="142" t="str">
        <f>IFERROR(VLOOKUP(D4,DB!A:G,7,0),"")</f>
        <v/>
      </c>
      <c r="K4" s="146"/>
      <c r="L4" s="147" t="str">
        <f>IFERROR(VLOOKUP(D4,DB!A:I,9,0),"")</f>
        <v/>
      </c>
    </row>
    <row r="5" spans="1:12" ht="15" customHeight="1">
      <c r="A5" s="141"/>
      <c r="B5" s="142" t="str">
        <f>IFERROR(VLOOKUP(D5,DB!A:K,11,0),"")</f>
        <v/>
      </c>
      <c r="C5" s="142"/>
      <c r="D5" s="142"/>
      <c r="E5" s="143"/>
      <c r="F5" s="144"/>
      <c r="G5" s="145">
        <f ca="1">IFERROR(NOW()-F5,"")</f>
        <v>45936.055246759257</v>
      </c>
      <c r="H5" s="144"/>
      <c r="I5" s="142" t="str">
        <f>IFERROR(VLOOKUP(D5,DB!A:F,6,0),"")</f>
        <v/>
      </c>
      <c r="J5" s="142" t="str">
        <f>IFERROR(VLOOKUP(D5,DB!A:G,7,0),"")</f>
        <v/>
      </c>
      <c r="K5" s="146"/>
      <c r="L5" s="147" t="str">
        <f>IFERROR(VLOOKUP(D5,DB!A:I,9,0),"")</f>
        <v/>
      </c>
    </row>
    <row r="6" spans="1:12" ht="15" customHeight="1">
      <c r="A6" s="63"/>
      <c r="B6" s="73" t="str">
        <f>IFERROR(VLOOKUP(D6,DB!A:K,11,0),"")</f>
        <v/>
      </c>
      <c r="C6" s="64"/>
      <c r="D6" s="64"/>
      <c r="E6" s="65"/>
      <c r="F6" s="66"/>
      <c r="G6" s="67">
        <f ca="1">IFERROR(NOW()-F6,"")</f>
        <v>45936.055246759257</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45936.055246759257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45936.055246759257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45936.055246759257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45936.055246759257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45936.055246759257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45936.055246759257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45936.055246759257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45936.055246759257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45936.055246759257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45936.055246759257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45936.055246759257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45936.055246759257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45936.055246759257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45936.055246759257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45936.055246759257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45936.055246759257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45936.055246759257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45936.055246759257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45936.055246759257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45936.055246759257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45936.055246759257</v>
      </c>
      <c r="H27" s="68"/>
      <c r="I27" s="73" t="str">
        <f>IFERROR(VLOOKUP(D27,DB!A:F,6,0),"")</f>
        <v/>
      </c>
      <c r="J27" s="73" t="str">
        <f>IFERROR(VLOOKUP(D27,DB!A:G,7,0),"")</f>
        <v/>
      </c>
      <c r="K27" s="69"/>
      <c r="L27" s="70" t="str">
        <f>IFERROR(VLOOKUP(D27,DB!A:I,9,0),"")</f>
        <v/>
      </c>
    </row>
  </sheetData>
  <customSheetViews>
    <customSheetView guid="{F6042A99-DD27-4453-835D-0834D95730CC}" filter="1" showAutoFilter="1">
      <pageMargins left="0" right="0" top="0" bottom="0" header="0" footer="0"/>
      <autoFilter ref="B1:M1" xr:uid="{3C1F5945-D1E3-45C4-9121-37D70CF82F8A}"/>
    </customSheetView>
  </customSheetViews>
  <dataValidations count="2">
    <dataValidation allowBlank="1" showInputMessage="1" showErrorMessage="1" sqref="E1" xr:uid="{5DBA255D-CDD9-49FB-AD3C-AF70AB4EE696}"/>
    <dataValidation type="list" allowBlank="1" showInputMessage="1" showErrorMessage="1" sqref="E2:E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3"/>
  <sheetViews>
    <sheetView tabSelected="1" workbookViewId="0">
      <selection activeCell="D12" sqref="D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244.4034643518462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129.3281634259256</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111.05540879629552</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0.62312870370078599</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38864</v>
      </c>
      <c r="E7" s="131" t="s">
        <v>38964</v>
      </c>
      <c r="F7" s="132">
        <v>45935.822453703702</v>
      </c>
      <c r="G7" s="133">
        <f ca="1">IFERROR(NOW()-F7,"-")</f>
        <v>0.23279305555479368</v>
      </c>
      <c r="H7" s="132">
        <v>45935.813425925924</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25328</v>
      </c>
      <c r="E8" s="131" t="s">
        <v>38964</v>
      </c>
      <c r="F8" s="132">
        <v>45935.984537037039</v>
      </c>
      <c r="G8" s="133">
        <f ca="1">IFERROR(NOW()-F8,"-")</f>
        <v>7.0709722218452953E-2</v>
      </c>
      <c r="H8" s="132">
        <v>45935.978981481479</v>
      </c>
      <c r="I8" s="18" t="str">
        <f>IFERROR(VLOOKUP(D8,DB!A:F,6,0),"")</f>
        <v>SCECO</v>
      </c>
      <c r="J8" s="18" t="str">
        <f>IFERROR(VLOOKUP(D8,DB!A:G,7,0),"")</f>
        <v>Vandalized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45936.055246759257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48"/>
      <c r="E10" s="131"/>
      <c r="F10" s="132"/>
      <c r="G10" s="133">
        <f ca="1">IFERROR(NOW()-F10,"-")</f>
        <v>45936.055246759257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49"/>
      <c r="E11" s="151"/>
      <c r="F11" s="132"/>
      <c r="G11" s="133">
        <f ca="1">IFERROR(NOW()-F11,"-")</f>
        <v>45936.055246759257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8"/>
      <c r="E12"/>
      <c r="F12" s="132"/>
      <c r="G12" s="133">
        <f ca="1">IFERROR(NOW()-F12,"-")</f>
        <v>45936.055246759257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48"/>
      <c r="E13" s="131"/>
      <c r="F13" s="132"/>
      <c r="G13" s="133">
        <f ca="1">IFERROR(NOW()-F13,"-")</f>
        <v>45936.055246759257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45936.055246759257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45936.055246759257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45936.055246759257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45936.055246759257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45936.055246759257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45936.055246759257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45936.055246759257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45936.055246759257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45936.055246759257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45936.055246759257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45936.055246759257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45936.055246759257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45936.055246759257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45936.055246759257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45936.055246759257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45936.055246759257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45936.055246759257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45936.055246759257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45936.055246759257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45936.055246759257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45936.055246759257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45936.055246759257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45936.055246759257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45936.055246759257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45936.055246759257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45936.055246759257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45936.055246759257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45936.055246759257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45936.055246759257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45936.055246759257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45936.055246759257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45936.055246759257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45936.055246759257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45936.055246759257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45936.055246759257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45936.055246759257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45936.055246759257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45936.055246759257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45936.055246759257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45936.055246759257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45936.055246759257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45936.055246759257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45936.055246759257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45936.055246759257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45936.055246759257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45936.055246759257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45936.055246759257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45936.055246759257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45936.055246759257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45936.055246759257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45936.055246759257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45936.055246759257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45936.055246759257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45936.055246759257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45936.055246759257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45936.055246759257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45936.055246759257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45936.055246759257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45936.055246759257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45936.055246759257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45936.055246759257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45936.055246759257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45936.055246759257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45936.055246759257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45936.055246759257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45936.055246759257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45936.055246759257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45936.055246759257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45936.055246759257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45936.055246759257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45936.055246759257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45936.055246759257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45936.055246759257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45936.055246759257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45936.055246759257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45936.055246759257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45936.055246759257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45936.055246759257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45936.055246759257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45936.055246759257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45936.055246759257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45936.055246759257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45936.055246759257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45936.055246759257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45936.055246759257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45936.055246759257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45936.055246759257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45936.055246759257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45936.055246759257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45936.055246759257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45936.055246759257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45936.055246759257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45936.055246759257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45936.055246759257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45936.055246759257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45936.055246759257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45936.055246759257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45936.055246759257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45936.055246759257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45936.055246759257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45936.055246759257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45936.055246759257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45936.055246759257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45936.055246759257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45936.055246759257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45936.055246759257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45936.055246759257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45936.055246759257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45936.055246759257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45936.055246759257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45936.055246759257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45936.055246759257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45936.055246759257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45936.055246759257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45936.055246759257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45936.055246759257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45936.055246759257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45936.055246759257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45936.055246759257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45936.055246759257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45936.055246759257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45936.055246759257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45936.055246759257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45936.055246759257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45936.055246759257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45936.055246759257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45936.055246759257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45936.055246759257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45936.055246759257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45936.055246759257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45936.055246759257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45936.055246759257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45936.055246759257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45936.055246759257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45936.055246759257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45936.055246759257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45936.055246759257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45936.055246759257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45936.055246759257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45936.055246759257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45936.055246759257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45936.055246759257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45936.055246759257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45936.055246759257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45936.055246759257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45936.055246759257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45936.055246759257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45936.055246759257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45936.055246759257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45936.055246759257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45936.055246759257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45936.055246759257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45936.055246759257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45936.055246759257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45936.055246759257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45936.055246759257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45936.055246759257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45936.055246759257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45936.055246759257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45936.055246759257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45936.055246759257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45936.055246759257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45936.055246759257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45936.055246759257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45936.055246759257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45936.055246759257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45936.055246759257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45936.055246759257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45936.055246759257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45936.055246759257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45936.055246759257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45936.055246759257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45936.055246759257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45936.055246759257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45936.055246759257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45936.055246759257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45936.055246759257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45936.055246759257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45936.055246759257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45936.055246759257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45936.055246759257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45936.055246759257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45936.055246759257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45936.055246759257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45936.055246759257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45936.055246759257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45936.055246759257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45936.055246759257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45936.055246759257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45936.055246759257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45936.055246759257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45936.055246759257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45936.055246759257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45936.055246759257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45936.055246759257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45936.055246759257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45936.055246759257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45936.055246759257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45936.055246759257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45936.055246759257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45936.055246759257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45936.055246759257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45936.055246759257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45936.055246759257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45936.055246759257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45936.055246759257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45936.055246759257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45936.055246759257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45936.055246759257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45936.055246759257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45936.055246759257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45936.055246759257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45936.055246759257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45936.055246759257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45936.055246759257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45936.055246759257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45936.055246759257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45936.055246759257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45936.055246759257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45936.055246759257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45936.055246759257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45936.055246759257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45936.055246759257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45936.055246759257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45936.055246759257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45936.055246759257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45936.055246759257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45936.055246759257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45936.055246759257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45936.055246759257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45936.055246759257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45936.055246759257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45936.055246759257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45936.055246759257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45936.055246759257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45936.055246759257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45936.055246759257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45936.055246759257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45936.055246759257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45936.055246759257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45936.055246759257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45936.055246759257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45936.055246759257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45936.055246759257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45936.055246759257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45936.055246759257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45936.055246759257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45936.055246759257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45936.055246759257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45936.055246759257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45936.055246759257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45936.055246759257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45936.055246759257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45936.055246759257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45936.055246759257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45936.055246759257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45936.055246759257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45936.055246759257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45936.055246759257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45936.055246759257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45936.055246759257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45936.055246759257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45936.055246759257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45936.055246759257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45936.055246759257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45936.055246759257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45936.055246759257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45936.055246759257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45936.055246759257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45936.055246759257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sheetData>
  <dataValidations count="2">
    <dataValidation allowBlank="1" showInputMessage="1" showErrorMessage="1" sqref="E1" xr:uid="{4D935161-CDD3-4592-B877-3FB59C99E142}"/>
    <dataValidation type="list" allowBlank="1" showInputMessage="1" showErrorMessage="1" sqref="E3:E10 E13:E2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4"/>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7" ca="1" si="0">IFERROR(NOW()-F2,"-")</f>
        <v>45936.055246759257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45936.055246759257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45936.055246759257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45936.055246759257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45936.055246759257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45936.055246759257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45936.055246759257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45936.055246759257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45936.055246759257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45936.055246759257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45936.055246759257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45936.055246759257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45936.055246759257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45936.055246759257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45936.055246759257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45936.055246759257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45936.055246759257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45936.055246759257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45936.055246759257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45936.055246759257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45936.055246759257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45936.055246759257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45936.055246759257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45936.055246759257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45936.055246759257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45936.055246759257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45936.055246759257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45936.055246759257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45936.055246759257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45936.055246759257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45936.055246759257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45936.055246759257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45936.055246759257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45936.055246759257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45936.055246759257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45936.055246759257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45936.055246759257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45936.055246759257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45936.055246759257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45936.055246759257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45936.055246759257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45936.055246759257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45936.055246759257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45936.055246759257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45936.055246759257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45936.055246759257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ref="G48:G111" ca="1" si="1">IFERROR(NOW()-F48,"-")</f>
        <v>45936.055246759257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45936.055246759257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45936.055246759257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45936.055246759257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45936.055246759257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45936.055246759257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45936.055246759257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45936.055246759257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45936.055246759257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45936.055246759257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45936.055246759257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45936.055246759257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45936.055246759257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45936.055246759257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45936.055246759257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45936.055246759257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45936.055246759257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45936.055246759257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45936.055246759257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45936.055246759257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45936.055246759257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45936.055246759257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45936.055246759257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45936.055246759257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45936.055246759257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45936.055246759257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45936.055246759257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45936.055246759257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45936.055246759257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45936.055246759257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45936.055246759257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45936.055246759257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45936.055246759257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45936.055246759257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45936.055246759257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45936.055246759257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45936.055246759257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45936.055246759257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45936.055246759257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45936.055246759257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45936.055246759257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45936.055246759257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45936.055246759257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45936.055246759257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45936.055246759257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45936.055246759257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45936.055246759257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45936.055246759257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45936.055246759257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45936.055246759257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45936.055246759257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45936.055246759257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45936.055246759257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45936.055246759257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45936.055246759257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45936.055246759257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45936.055246759257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45936.055246759257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45936.055246759257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45936.055246759257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45936.055246759257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45936.055246759257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45936.055246759257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45936.055246759257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ref="G112:G175" ca="1" si="2">IFERROR(NOW()-F112,"-")</f>
        <v>45936.055246759257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45936.055246759257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45936.055246759257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45936.055246759257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45936.055246759257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45936.055246759257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45936.055246759257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45936.055246759257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45936.055246759257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45936.055246759257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45936.055246759257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45936.055246759257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45936.055246759257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45936.055246759257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45936.055246759257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45936.055246759257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45936.055246759257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45936.055246759257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45936.055246759257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45936.055246759257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45936.055246759257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45936.055246759257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45936.055246759257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45936.055246759257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45936.055246759257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45936.055246759257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45936.055246759257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45936.055246759257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45936.055246759257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45936.055246759257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45936.055246759257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45936.055246759257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45936.055246759257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45936.055246759257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45936.055246759257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45936.055246759257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45936.055246759257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45936.055246759257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45936.055246759257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45936.055246759257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45936.055246759257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45936.055246759257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45936.055246759257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45936.055246759257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45936.055246759257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45936.055246759257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45936.055246759257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45936.055246759257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45936.055246759257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45936.055246759257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45936.055246759257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45936.055246759257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45936.055246759257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45936.055246759257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45936.055246759257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45936.055246759257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45936.055246759257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45936.055246759257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45936.055246759257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45936.055246759257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45936.055246759257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45936.055246759257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45936.055246759257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45936.055246759257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ref="G176:G239" ca="1" si="3">IFERROR(NOW()-F176,"-")</f>
        <v>45936.055246759257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45936.055246759257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45936.055246759257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45936.055246759257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45936.055246759257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45936.055246759257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45936.055246759257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45936.055246759257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45936.055246759257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45936.055246759257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45936.055246759257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45936.055246759257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45936.055246759257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45936.055246759257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45936.055246759257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45936.055246759257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45936.055246759257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45936.055246759257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45936.055246759257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45936.055246759257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45936.055246759257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45936.055246759257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45936.055246759257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45936.055246759257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45936.055246759257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45936.055246759257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45936.055246759257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45936.055246759257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45936.055246759257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45936.055246759257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45936.055246759257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45936.055246759257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45936.055246759257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45936.055246759257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45936.055246759257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45936.055246759257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45936.055246759257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45936.055246759257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45936.055246759257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45936.055246759257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45936.055246759257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45936.055246759257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45936.055246759257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45936.055246759257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45936.055246759257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45936.055246759257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45936.055246759257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45936.055246759257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45936.055246759257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45936.055246759257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45936.055246759257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45936.055246759257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45936.055246759257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45936.055246759257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45936.055246759257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45936.055246759257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45936.055246759257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45936.055246759257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45936.055246759257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45936.055246759257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45936.055246759257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45936.055246759257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45936.055246759257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45936.055246759257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ref="G240:G303" ca="1" si="4">IFERROR(NOW()-F240,"-")</f>
        <v>45936.055246759257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45936.055246759257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45936.055246759257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45936.055246759257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45936.055246759257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45936.055246759257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45936.055246759257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45936.055246759257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45936.055246759257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45936.055246759257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45936.055246759257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45936.055246759257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45936.055246759257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45936.055246759257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45936.055246759257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45936.055246759257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45936.055246759257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45936.055246759257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45936.055246759257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45936.055246759257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45936.055246759257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45936.055246759257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45936.055246759257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45936.055246759257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45936.055246759257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45936.055246759257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45936.055246759257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45936.055246759257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45936.055246759257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45936.055246759257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45936.055246759257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45936.055246759257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45936.055246759257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45936.055246759257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45936.055246759257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45936.055246759257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45936.055246759257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45936.055246759257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45936.055246759257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45936.055246759257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45936.055246759257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45936.055246759257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45936.055246759257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45936.055246759257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45936.055246759257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45936.055246759257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45936.055246759257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45936.055246759257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45936.055246759257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45936.055246759257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45936.055246759257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45936.055246759257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45936.055246759257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45936.055246759257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45936.055246759257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45936.055246759257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45936.055246759257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45936.055246759257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45936.055246759257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45936.055246759257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45936.055246759257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45936.055246759257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45936.055246759257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45936.055246759257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ref="G304:G367" ca="1" si="5">IFERROR(NOW()-F304,"-")</f>
        <v>45936.055246759257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45936.055246759257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45936.055246759257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45936.055246759257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45936.055246759257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45936.055246759257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45936.055246759257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45936.055246759257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45936.055246759257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45936.055246759257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45936.055246759257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45936.055246759257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45936.055246759257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45936.055246759257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45936.055246759257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45936.055246759257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45936.055246759257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45936.055246759257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45936.055246759257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45936.055246759257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45936.055246759257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45936.055246759257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45936.055246759257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45936.055246759257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45936.055246759257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45936.055246759257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45936.055246759257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45936.055246759257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45936.055246759257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45936.055246759257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45936.055246759257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45936.055246759257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45936.055246759257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45936.055246759257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45936.055246759257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45936.055246759257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45936.055246759257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45936.055246759257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45936.055246759257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45936.055246759257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45936.055246759257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45936.055246759257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45936.055246759257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45936.055246759257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45936.055246759257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45936.055246759257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45936.055246759257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45936.055246759257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45936.055246759257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45936.055246759257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45936.055246759257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45936.055246759257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45936.055246759257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45936.055246759257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45936.055246759257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45936.055246759257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45936.055246759257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45936.055246759257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45936.055246759257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45936.055246759257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45936.055246759257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45936.055246759257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45936.055246759257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45936.055246759257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ref="G368:G431" ca="1" si="6">IFERROR(NOW()-F368,"-")</f>
        <v>45936.055246759257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45936.055246759257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45936.055246759257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45936.055246759257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45936.055246759257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45936.055246759257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45936.055246759257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45936.055246759257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45936.055246759257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45936.055246759257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45936.055246759257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45936.055246759257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45936.055246759257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45936.055246759257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45936.055246759257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45936.055246759257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45936.055246759257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45936.055246759257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45936.055246759257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45936.055246759257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45936.055246759257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45936.055246759257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45936.055246759257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45936.055246759257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45936.055246759257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45936.055246759257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45936.055246759257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45936.055246759257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45936.055246759257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45936.055246759257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45936.055246759257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45936.055246759257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45936.055246759257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45936.055246759257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45936.055246759257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45936.055246759257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45936.055246759257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45936.055246759257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45936.055246759257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45936.055246759257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45936.055246759257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45936.055246759257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45936.055246759257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45936.055246759257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45936.055246759257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45936.055246759257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45936.055246759257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45936.055246759257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45936.055246759257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45936.055246759257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45936.055246759257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45936.055246759257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45936.055246759257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45936.055246759257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45936.055246759257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45936.055246759257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45936.055246759257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45936.055246759257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45936.055246759257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45936.055246759257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45936.055246759257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45936.055246759257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45936.055246759257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45936.055246759257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ref="G432:G495" ca="1" si="7">IFERROR(NOW()-F432,"-")</f>
        <v>45936.055246759257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45936.055246759257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45936.055246759257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45936.055246759257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45936.055246759257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45936.055246759257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45936.055246759257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45936.055246759257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45936.055246759257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45936.055246759257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45936.055246759257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45936.055246759257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45936.055246759257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45936.055246759257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45936.055246759257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45936.055246759257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45936.055246759257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45936.055246759257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45936.055246759257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45936.055246759257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45936.055246759257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45936.055246759257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45936.055246759257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45936.055246759257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45936.055246759257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45936.055246759257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45936.055246759257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45936.055246759257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45936.055246759257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45936.055246759257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45936.055246759257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45936.055246759257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45936.055246759257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45936.055246759257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45936.055246759257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45936.055246759257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45936.055246759257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45936.055246759257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45936.055246759257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45936.055246759257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45936.055246759257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45936.055246759257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45936.055246759257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45936.055246759257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45936.055246759257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45936.055246759257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45936.055246759257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45936.055246759257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45936.055246759257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45936.055246759257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45936.055246759257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45936.055246759257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45936.055246759257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45936.055246759257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45936.055246759257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45936.055246759257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45936.055246759257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45936.055246759257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45936.055246759257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45936.055246759257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45936.055246759257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45936.055246759257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45936.055246759257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45936.055246759257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ref="G496:G559" ca="1" si="8">IFERROR(NOW()-F496,"-")</f>
        <v>45936.055246759257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45936.055246759257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45936.055246759257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45936.055246759257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45936.055246759257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45936.055246759257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45936.055246759257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45936.055246759257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45936.055246759257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45936.055246759257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45936.055246759257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45936.055246759257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45936.055246759257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45936.055246759257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45936.055246759257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45936.055246759257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45936.055246759257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45936.055246759257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45936.055246759257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45936.055246759257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45936.055246759257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45936.055246759257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45936.055246759257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45936.055246759257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45936.055246759257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45936.055246759257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45936.055246759257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45936.055246759257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45936.055246759257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45936.055246759257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45936.055246759257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45936.055246759257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45936.055246759257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45936.055246759257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45936.055246759257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45936.055246759257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45936.055246759257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45936.055246759257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45936.055246759257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45936.055246759257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45936.055246759257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45936.055246759257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45936.055246759257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45936.055246759257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45936.055246759257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45936.055246759257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45936.055246759257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45936.055246759257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45936.055246759257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45936.055246759257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45936.055246759257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45936.055246759257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45936.055246759257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45936.055246759257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45936.055246759257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45936.055246759257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45936.055246759257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45936.055246759257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45936.055246759257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45936.055246759257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45936.055246759257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45936.055246759257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45936.055246759257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45936.055246759257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ref="G560:G623" ca="1" si="9">IFERROR(NOW()-F560,"-")</f>
        <v>45936.055246759257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45936.055246759257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45936.055246759257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45936.055246759257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45936.055246759257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45936.055246759257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45936.055246759257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45936.055246759257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45936.055246759257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45936.055246759257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45936.055246759257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45936.055246759257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45936.055246759257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45936.055246759257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45936.055246759257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45936.055246759257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45936.055246759257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45936.055246759257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45936.055246759257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45936.055246759257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45936.055246759257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45936.055246759257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45936.055246759257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45936.055246759257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45936.055246759257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45936.055246759257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45936.055246759257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45936.055246759257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45936.055246759257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45936.055246759257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45936.055246759257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45936.055246759257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45936.055246759257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45936.055246759257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45936.055246759257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45936.055246759257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45936.055246759257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45936.055246759257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45936.055246759257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45936.055246759257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45936.055246759257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45936.055246759257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45936.055246759257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45936.055246759257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45936.055246759257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45936.055246759257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45936.055246759257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45936.055246759257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45936.055246759257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45936.055246759257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45936.055246759257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45936.055246759257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45936.055246759257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45936.055246759257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45936.055246759257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45936.055246759257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45936.055246759257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45936.055246759257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45936.055246759257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45936.055246759257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45936.055246759257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45936.055246759257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45936.055246759257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45936.055246759257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ref="G624:G687" ca="1" si="10">IFERROR(NOW()-F624,"-")</f>
        <v>45936.055246759257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45936.055246759257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45936.055246759257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45936.055246759257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45936.055246759257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45936.055246759257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45936.055246759257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45936.055246759257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45936.055246759257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45936.055246759257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45936.055246759257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45936.055246759257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45936.055246759257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45936.055246759257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45936.055246759257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45936.055246759257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45936.055246759257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45936.055246759257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45936.055246759257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45936.055246759257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45936.055246759257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45936.055246759257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45936.055246759257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45936.055246759257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45936.055246759257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45936.055246759257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45936.055246759257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45936.055246759257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45936.055246759257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45936.055246759257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45936.055246759257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45936.055246759257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45936.055246759257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45936.055246759257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45936.055246759257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45936.055246759257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45936.055246759257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45936.055246759257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45936.055246759257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45936.055246759257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45936.055246759257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45936.055246759257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45936.055246759257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45936.055246759257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45936.055246759257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45936.055246759257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45936.055246759257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45936.055246759257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45936.055246759257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45936.055246759257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45936.055246759257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45936.055246759257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45936.055246759257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45936.055246759257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45936.055246759257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45936.055246759257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45936.055246759257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45936.055246759257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45936.055246759257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45936.055246759257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45936.055246759257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45936.055246759257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45936.055246759257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45936.055246759257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ref="G688:G751" ca="1" si="11">IFERROR(NOW()-F688,"-")</f>
        <v>45936.055246759257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45936.055246759257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45936.055246759257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45936.055246759257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45936.055246759257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45936.055246759257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45936.055246759257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45936.055246759257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45936.055246759257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45936.055246759257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45936.055246759257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45936.055246759257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45936.055246759257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45936.055246759257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45936.055246759257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45936.055246759257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45936.055246759257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45936.055246759257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45936.055246759257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45936.055246759257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45936.055246759257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45936.055246759257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45936.055246759257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45936.055246759257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45936.055246759257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45936.055246759257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45936.055246759257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45936.055246759257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45936.055246759257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45936.055246759257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45936.055246759257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45936.055246759257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45936.055246759257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45936.055246759257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45936.055246759257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45936.055246759257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45936.055246759257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45936.055246759257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45936.055246759257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45936.055246759257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45936.055246759257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45936.055246759257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45936.055246759257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45936.055246759257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45936.055246759257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45936.055246759257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45936.055246759257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45936.055246759257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45936.055246759257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45936.055246759257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45936.055246759257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45936.055246759257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45936.055246759257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45936.055246759257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45936.055246759257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45936.055246759257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45936.055246759257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45936.055246759257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45936.055246759257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45936.055246759257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45936.055246759257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45936.055246759257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45936.055246759257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45936.055246759257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ref="G752:G815" ca="1" si="12">IFERROR(NOW()-F752,"-")</f>
        <v>45936.055246759257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45936.055246759257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45936.055246759257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45936.055246759257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45936.055246759257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45936.055246759257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45936.055246759257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45936.055246759257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45936.055246759257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45936.055246759257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45936.055246759257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45936.055246759257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45936.055246759257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45936.055246759257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45936.055246759257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45936.055246759257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45936.055246759257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45936.055246759257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45936.055246759257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45936.055246759257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45936.055246759257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45936.055246759257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45936.055246759257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45936.055246759257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45936.055246759257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45936.055246759257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45936.055246759257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45936.055246759257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45936.055246759257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45936.055246759257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45936.055246759257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45936.055246759257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45936.055246759257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45936.055246759257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45936.055246759257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45936.055246759257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45936.055246759257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45936.055246759257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45936.055246759257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45936.055246759257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45936.055246759257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45936.055246759257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45936.055246759257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45936.055246759257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45936.055246759257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45936.055246759257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45936.055246759257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45936.055246759257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45936.055246759257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45936.055246759257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45936.055246759257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45936.055246759257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45936.055246759257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45936.055246759257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45936.055246759257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45936.055246759257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45936.055246759257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45936.055246759257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45936.055246759257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45936.055246759257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45936.055246759257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45936.055246759257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45936.055246759257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45936.055246759257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ref="G816:G879" ca="1" si="13">IFERROR(NOW()-F816,"-")</f>
        <v>45936.055246759257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45936.055246759257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45936.055246759257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45936.055246759257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45936.055246759257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45936.055246759257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45936.055246759257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45936.055246759257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45936.055246759257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45936.055246759257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45936.055246759257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45936.055246759257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45936.055246759257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45936.055246759257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45936.055246759257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45936.055246759257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45936.055246759257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45936.055246759257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45936.055246759257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45936.055246759257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45936.055246759257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45936.055246759257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45936.055246759257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45936.055246759257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45936.055246759257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45936.055246759257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45936.055246759257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45936.055246759257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45936.055246759257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45936.055246759257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45936.055246759257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45936.055246759257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45936.055246759257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45936.055246759257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45936.055246759257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45936.055246759257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45936.055246759257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45936.055246759257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45936.055246759257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45936.055246759257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45936.055246759257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45936.055246759257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45936.055246759257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45936.055246759257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45936.055246759257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45936.055246759257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45936.055246759257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45936.055246759257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45936.055246759257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45936.055246759257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45936.055246759257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45936.055246759257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45936.055246759257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45936.055246759257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45936.055246759257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45936.055246759257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45936.055246759257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45936.055246759257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45936.055246759257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45936.055246759257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45936.055246759257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45936.055246759257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45936.055246759257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45936.055246759257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ref="G880:G943" ca="1" si="14">IFERROR(NOW()-F880,"-")</f>
        <v>45936.055246759257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45936.055246759257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45936.055246759257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45936.055246759257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45936.055246759257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45936.055246759257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45936.055246759257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45936.055246759257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45936.055246759257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45936.055246759257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45936.055246759257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45936.055246759257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45936.055246759257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45936.055246759257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45936.055246759257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45936.055246759257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45936.055246759257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45936.055246759257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45936.055246759257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45936.055246759257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45936.055246759257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45936.055246759257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45936.055246759257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45936.055246759257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45936.055246759257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45936.055246759257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45936.055246759257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45936.055246759257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45936.055246759257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45936.055246759257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45936.055246759257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45936.055246759257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45936.055246759257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45936.055246759257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45936.055246759257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45936.055246759257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45936.055246759257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45936.055246759257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45936.055246759257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45936.055246759257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45936.055246759257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45936.055246759257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45936.055246759257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45936.055246759257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45936.055246759257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45936.055246759257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45936.055246759257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45936.055246759257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45936.055246759257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45936.055246759257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45936.055246759257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45936.055246759257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45936.055246759257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45936.055246759257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45936.055246759257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45936.055246759257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45936.055246759257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45936.055246759257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45936.055246759257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45936.055246759257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45936.055246759257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45936.055246759257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45936.055246759257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45936.055246759257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ref="G944:G1007" ca="1" si="15">IFERROR(NOW()-F944,"-")</f>
        <v>45936.055246759257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45936.055246759257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45936.055246759257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45936.055246759257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45936.055246759257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45936.055246759257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45936.055246759257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45936.055246759257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45936.055246759257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45936.055246759257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45936.055246759257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45936.055246759257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45936.055246759257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45936.055246759257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45936.055246759257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45936.055246759257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45936.055246759257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45936.055246759257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45936.055246759257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45936.055246759257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45936.055246759257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45936.055246759257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45936.055246759257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45936.055246759257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45936.055246759257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45936.055246759257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45936.055246759257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45936.055246759257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45936.055246759257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45936.055246759257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45936.055246759257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45936.055246759257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45936.055246759257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45936.055246759257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45936.055246759257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45936.055246759257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45936.055246759257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45936.055246759257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45936.055246759257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45936.055246759257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45936.055246759257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45936.055246759257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45936.055246759257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45936.055246759257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45936.055246759257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45936.055246759257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45936.055246759257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45936.055246759257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45936.055246759257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45936.055246759257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45936.055246759257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45936.055246759257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45936.055246759257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45936.055246759257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45936.055246759257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45936.055246759257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45936.055246759257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45936.055246759257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45936.055246759257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45936.055246759257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45936.055246759257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45936.055246759257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45936.055246759257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45936.055246759257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ref="G1008:G1071" ca="1" si="16">IFERROR(NOW()-F1008,"-")</f>
        <v>45936.055246759257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45936.055246759257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45936.055246759257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45936.055246759257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45936.055246759257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45936.055246759257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45936.055246759257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45936.055246759257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45936.055246759257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45936.055246759257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45936.055246759257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45936.055246759257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45936.055246759257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45936.055246759257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45936.055246759257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45936.055246759257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45936.055246759257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45936.055246759257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45936.055246759257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45936.055246759257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45936.055246759257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45936.055246759257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45936.055246759257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45936.055246759257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45936.055246759257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45936.055246759257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45936.055246759257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45936.055246759257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45936.055246759257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45936.055246759257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45936.055246759257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45936.055246759257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45936.055246759257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45936.055246759257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45936.055246759257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45936.055246759257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45936.055246759257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45936.055246759257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45936.055246759257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45936.055246759257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45936.055246759257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45936.055246759257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45936.055246759257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45936.055246759257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45936.055246759257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45936.055246759257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45936.055246759257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45936.055246759257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45936.055246759257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45936.055246759257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45936.055246759257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45936.055246759257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45936.055246759257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45936.055246759257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45936.055246759257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45936.055246759257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45936.055246759257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45936.055246759257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45936.055246759257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45936.055246759257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45936.055246759257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45936.055246759257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45936.055246759257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45936.055246759257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ref="G1072:G1135" ca="1" si="17">IFERROR(NOW()-F1072,"-")</f>
        <v>45936.055246759257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45936.055246759257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45936.055246759257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45936.055246759257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45936.055246759257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45936.055246759257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45936.055246759257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45936.055246759257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45936.055246759257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45936.055246759257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45936.055246759257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45936.055246759257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45936.055246759257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45936.055246759257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45936.055246759257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45936.055246759257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45936.055246759257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45936.055246759257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45936.055246759257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45936.055246759257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45936.055246759257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45936.055246759257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45936.055246759257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45936.055246759257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45936.055246759257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45936.055246759257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45936.055246759257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45936.055246759257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45936.055246759257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45936.055246759257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45936.055246759257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45936.055246759257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45936.055246759257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45936.055246759257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45936.055246759257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45936.055246759257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45936.055246759257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45936.055246759257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45936.055246759257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45936.055246759257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45936.055246759257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45936.055246759257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45936.055246759257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45936.055246759257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45936.055246759257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45936.055246759257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45936.055246759257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45936.055246759257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45936.055246759257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45936.055246759257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45936.055246759257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45936.055246759257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45936.055246759257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45936.055246759257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45936.055246759257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45936.055246759257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45936.055246759257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45936.055246759257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45936.055246759257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45936.055246759257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45936.055246759257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45936.055246759257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45936.055246759257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45936.055246759257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ref="G1136:G1199" ca="1" si="18">IFERROR(NOW()-F1136,"-")</f>
        <v>45936.055246759257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45936.055246759257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45936.055246759257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45936.055246759257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45936.055246759257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45936.055246759257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45936.055246759257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45936.055246759257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45936.055246759257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45936.055246759257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45936.055246759257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45936.055246759257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45936.055246759257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45936.055246759257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45936.055246759257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45936.055246759257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45936.055246759257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45936.055246759257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45936.055246759257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45936.055246759257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45936.055246759257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45936.055246759257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45936.055246759257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45936.055246759257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45936.055246759257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45936.055246759257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45936.055246759257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45936.055246759257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45936.055246759257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45936.055246759257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45936.055246759257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45936.055246759257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45936.055246759257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45936.055246759257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45936.055246759257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45936.055246759257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45936.055246759257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45936.055246759257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45936.055246759257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45936.055246759257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45936.055246759257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45936.055246759257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45936.055246759257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45936.055246759257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45936.055246759257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45936.055246759257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45936.055246759257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45936.055246759257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45936.055246759257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45936.055246759257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45936.055246759257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45936.055246759257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45936.055246759257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45936.055246759257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45936.055246759257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45936.055246759257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45936.055246759257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45936.055246759257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45936.055246759257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45936.055246759257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45936.055246759257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45936.055246759257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45936.055246759257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45936.055246759257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ref="G1200:G1214" ca="1" si="19">IFERROR(NOW()-F1200,"-")</f>
        <v>45936.055246759257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45936.055246759257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45936.055246759257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45936.055246759257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45936.055246759257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45936.055246759257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45936.055246759257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45936.055246759257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45936.055246759257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45936.055246759257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45936.055246759257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45936.055246759257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45936.055246759257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45936.055246759257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45936.055246759257</v>
      </c>
      <c r="H1214" s="22"/>
      <c r="I1214" s="19" t="str">
        <f>IFERROR(VLOOKUP(D1214,DB!A:F,6,0),"")</f>
        <v/>
      </c>
      <c r="J1214" s="18" t="str">
        <f>IFERROR(VLOOKUP(D1214,DB!A:G,7,0),"")</f>
        <v/>
      </c>
      <c r="K1214" s="50"/>
      <c r="L1214" s="23" t="str">
        <f>IFERROR(VLOOKUP(D1214,DB!A:I,9,0),"")</f>
        <v/>
      </c>
    </row>
  </sheetData>
  <dataValidations count="2">
    <dataValidation allowBlank="1" showInputMessage="1" showErrorMessage="1" sqref="E1" xr:uid="{5914219A-CB83-432D-936A-CC0CB6F3982A}"/>
    <dataValidation type="list" allowBlank="1" showInputMessage="1" showErrorMessage="1" sqref="E2:E12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232.5745291666608</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0.89830231481028022</v>
      </c>
      <c r="H3" s="113">
        <v>45935.07104166667</v>
      </c>
      <c r="I3" s="110" t="str">
        <f>IFERROR(VLOOKUP(D3,DB!A:F,6,0),"")</f>
        <v>Generator-SG</v>
      </c>
      <c r="J3" s="110" t="str">
        <f>IFERROR(VLOOKUP(D3,DB!A:G,7,0),"")</f>
        <v>Good</v>
      </c>
      <c r="K3" s="115" t="s">
        <v>39061</v>
      </c>
      <c r="L3" s="107" t="str">
        <f>IFERROR(VLOOKUP(D3,DB!A:I,9,0),"")</f>
        <v>Latis</v>
      </c>
    </row>
    <row r="4" spans="1:16" ht="15" customHeight="1">
      <c r="A4" s="110" t="s">
        <v>39062</v>
      </c>
      <c r="B4" s="110" t="str">
        <f>IFERROR(VLOOKUP(D4,DB!A:K,11,0),"")</f>
        <v>R4</v>
      </c>
      <c r="C4" s="111">
        <v>1</v>
      </c>
      <c r="D4" s="107" t="s">
        <v>37681</v>
      </c>
      <c r="E4" s="112" t="s">
        <v>38964</v>
      </c>
      <c r="F4" s="113">
        <v>45936.012499999997</v>
      </c>
      <c r="G4" s="114">
        <f ca="1">IFERROR(NOW()-F4,"")</f>
        <v>4.2746759259898681E-2</v>
      </c>
      <c r="H4" s="113">
        <v>45935.94840277778</v>
      </c>
      <c r="I4" s="110" t="str">
        <f>IFERROR(VLOOKUP(D4,DB!A:F,6,0),"")</f>
        <v>SCECO</v>
      </c>
      <c r="J4" s="110" t="str">
        <f>IFERROR(VLOOKUP(D4,DB!A:G,7,0),"")</f>
        <v>Dead</v>
      </c>
      <c r="K4" s="115" t="s">
        <v>39063</v>
      </c>
      <c r="L4" s="107" t="str">
        <f>IFERROR(VLOOKUP(D4,DB!A:I,9,0),"")</f>
        <v>Latis</v>
      </c>
    </row>
    <row r="5" spans="1:16" ht="15" customHeight="1">
      <c r="A5" s="110"/>
      <c r="B5" s="110" t="str">
        <f>IFERROR(VLOOKUP(D5,DB!A:K,11,0),"")</f>
        <v/>
      </c>
      <c r="C5" s="111"/>
      <c r="D5" s="107"/>
      <c r="E5" s="112"/>
      <c r="F5" s="113"/>
      <c r="G5" s="114">
        <f ca="1">IFERROR(NOW()-F5,"")</f>
        <v>45936.055246759257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45936.055246759257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45936.055246759257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45936.055246759257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45936.055246759257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45936.055246759257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45936.055246759257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45936.055246759257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45936.055246759257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45936.055246759257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45936.055246759257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45936.055246759257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45936.055246759257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45936.055246759257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45936.055246759257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45936.055246759257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45936.055246759257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45936.055246759257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45936.055246759257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45936.055246759257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45936.055246759257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45936.055246759257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45936.055246759257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45936.055246759257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45936.055246759257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45936.055246759257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45936.055246759257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45936.055246759257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45936.055246759257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45936.055246759257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45936.055246759257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45936.055246759257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45936.055246759257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45936.055246759257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45936.055246759257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45936.055246759257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45936.055246759257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45936.055246759257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45936.055246759257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45936.055246759257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45936.055246759257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45936.055246759257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45936.055246759257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45936.055246759257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45936.055246759257</v>
      </c>
      <c r="H49" s="113"/>
      <c r="I49" s="110" t="str">
        <f>IFERROR(VLOOKUP(D49,DB!A:F,6,0),"")</f>
        <v/>
      </c>
      <c r="J49" s="110" t="str">
        <f>IFERROR(VLOOKUP(D49,DB!A:G,7,0),"")</f>
        <v/>
      </c>
      <c r="K49" s="115"/>
      <c r="L49" s="10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22" sqref="F2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44.223186574068677</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9.8663694444403518</v>
      </c>
      <c r="H3" s="38">
        <v>45926.158159722225</v>
      </c>
      <c r="I3" s="37" t="str">
        <f>IFERROR(VLOOKUP(D3,DB!A:F,6,0),"")</f>
        <v>SCECO</v>
      </c>
      <c r="J3" s="37" t="str">
        <f>IFERROR(VLOOKUP(D3,DB!A:G,7,0),"")</f>
        <v>Good</v>
      </c>
      <c r="K3" s="37" t="s">
        <v>39067</v>
      </c>
      <c r="L3" s="37" t="str">
        <f>IFERROR(VLOOKUP(D3,DB!A:I,9,0),"")</f>
        <v>Latis</v>
      </c>
      <c r="M3" s="136"/>
    </row>
    <row r="4" spans="1:13" ht="15">
      <c r="A4" s="37" t="s">
        <v>39068</v>
      </c>
      <c r="B4" s="37" t="str">
        <f>IFERROR(VLOOKUP(D4,DB!A:K,11,0),"")</f>
        <v>R5</v>
      </c>
      <c r="C4" s="37">
        <v>1</v>
      </c>
      <c r="D4" s="37" t="s">
        <v>36036</v>
      </c>
      <c r="E4" s="37" t="s">
        <v>38964</v>
      </c>
      <c r="F4" s="38">
        <v>45935.970706018517</v>
      </c>
      <c r="G4" s="39">
        <f ca="1">IFERROR(NOW()-F4,"-")</f>
        <v>8.4540740739612374E-2</v>
      </c>
      <c r="H4" s="38">
        <v>45935.964918981481</v>
      </c>
      <c r="I4" s="37" t="str">
        <f>IFERROR(VLOOKUP(D4,DB!A:F,6,0),"")</f>
        <v>Generator-SG</v>
      </c>
      <c r="J4" s="37" t="str">
        <f>IFERROR(VLOOKUP(D4,DB!A:G,7,0),"")</f>
        <v>Dead</v>
      </c>
      <c r="K4" s="37" t="s">
        <v>39069</v>
      </c>
      <c r="L4" s="37" t="str">
        <f>IFERROR(VLOOKUP(D4,DB!A:I,9,0),"")</f>
        <v>Latis</v>
      </c>
      <c r="M4" s="136"/>
    </row>
    <row r="5" spans="1:13" ht="15">
      <c r="A5" s="37"/>
      <c r="B5" s="37" t="str">
        <f>IFERROR(VLOOKUP(D5,DB!A:K,11,0),"")</f>
        <v/>
      </c>
      <c r="C5" s="37"/>
      <c r="D5" s="37"/>
      <c r="E5" s="37"/>
      <c r="F5" s="38"/>
      <c r="G5" s="39">
        <f ca="1">IFERROR(NOW()-F5,"-")</f>
        <v>45936.055246759257</v>
      </c>
      <c r="H5" s="38"/>
      <c r="I5" s="37" t="str">
        <f>IFERROR(VLOOKUP(D5,DB!A:F,6,0),"")</f>
        <v/>
      </c>
      <c r="J5" s="37" t="str">
        <f>IFERROR(VLOOKUP(D5,DB!A:G,7,0),"")</f>
        <v/>
      </c>
      <c r="K5" s="37"/>
      <c r="L5" s="37" t="str">
        <f>IFERROR(VLOOKUP(D5,DB!A:I,9,0),"")</f>
        <v/>
      </c>
      <c r="M5" s="136"/>
    </row>
    <row r="6" spans="1:13" ht="15">
      <c r="A6" s="92"/>
      <c r="B6" s="92" t="str">
        <f>IFERROR(VLOOKUP(D6,DB!A:K,11,0),"")</f>
        <v/>
      </c>
      <c r="C6" s="92"/>
      <c r="D6" s="92"/>
      <c r="E6" s="92"/>
      <c r="F6" s="134"/>
      <c r="G6" s="135">
        <f ca="1">IFERROR(NOW()-F6,"-")</f>
        <v>45936.055246759257</v>
      </c>
      <c r="H6" s="134"/>
      <c r="I6" s="92" t="str">
        <f>IFERROR(VLOOKUP(D6,DB!A:F,6,0),"")</f>
        <v/>
      </c>
      <c r="J6" s="92" t="str">
        <f>IFERROR(VLOOKUP(D6,DB!A:G,7,0),"")</f>
        <v/>
      </c>
      <c r="K6" s="92"/>
      <c r="L6" s="92" t="str">
        <f>IFERROR(VLOOKUP(D6,DB!A:I,9,0),"")</f>
        <v/>
      </c>
      <c r="M6" s="136"/>
    </row>
    <row r="7" spans="1:13" ht="15">
      <c r="A7" s="37"/>
      <c r="B7" s="37" t="str">
        <f>IFERROR(VLOOKUP(D7,DB!A:K,11,0),"")</f>
        <v/>
      </c>
      <c r="C7" s="37"/>
      <c r="D7" s="150"/>
      <c r="E7" s="37"/>
      <c r="F7" s="38"/>
      <c r="G7" s="39">
        <f ca="1">IFERROR(NOW()-F7,"-")</f>
        <v>45936.055246759257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45936.055246759257</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45936.055246759257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45936.055246759257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45936.055246759257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45936.055246759257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45936.055246759257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45936.055246759257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45936.055246759257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45936.055246759257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45936.055246759257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45936.055246759257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45936.055246759257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45936.055246759257</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45936.055246759257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45936.055246759257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45936.055246759257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45936.055246759257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45936.055246759257</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45936.055246759257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45936.055246759257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45936.055246759257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45936.055246759257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45936.055246759257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45936.055246759257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45936.055246759257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45936.055246759257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45936.055246759257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45936.055246759257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45936.055246759257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45936.055246759257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45936.055246759257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45936.055246759257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45936.055246759257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45936.055246759257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45936.055246759257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45936.055246759257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45936.055246759257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45936.055246759257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45936.055246759257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45936.055246759257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45936.055246759257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45936.055246759257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45936.055246759257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45936.055246759257</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45936.055246759257</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45936.055246759257</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45936.055246759257</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45936.055246759257</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45936.055246759257</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45936.055246759257</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45936.055246759257</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45936.055246759257</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45936.055246759257</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45936.055246759257</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45936.055246759257</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45936.055246759257</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45936.055246759257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45936.055246759257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45936.055246759257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45936.055246759257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45936.055246759257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45936.055246759257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45936.055246759257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45936.055246759257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45936.055246759257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45936.055246759257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45936.055246759257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45936.055246759257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45936.055246759257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45936.055246759257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45936.055246759257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45936.055246759257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45936.055246759257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45936.055246759257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45936.055246759257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45936.055246759257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45936.055246759257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45936.055246759257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45936.055246759257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45936.055246759257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45936.055246759257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45936.055246759257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45936.055246759257</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45936.055246759257</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45936.055246759257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45936.055246759257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45936.055246759257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45936.055246759257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45936.055246759257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45936.055246759257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45936.055246759257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45936.055246759257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45936.055246759257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45936.055246759257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45936.055246759257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45936.055246759257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45936.055246759257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45936.055246759257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45936.055246759257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45936.055246759257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45936.055246759257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45936.055246759257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45936.055246759257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45936.055246759257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45936.055246759257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45936.055246759257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45936.055246759257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45936.055246759257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45936.055246759257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45936.055246759257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45936.055246759257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45936.055246759257</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45936.055246759257</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45936.055246759257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45936.055246759257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45936.055246759257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45936.055246759257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45936.055246759257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45936.055246759257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45936.055246759257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45936.055246759257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45936.055246759257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45936.055246759257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45936.055246759257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45936.055246759257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45936.055246759257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45936.055246759257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45936.055246759257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45936.055246759257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45936.055246759257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45936.055246759257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45936.055246759257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45936.055246759257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45936.055246759257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45936.055246759257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45936.055246759257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45936.055246759257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45936.055246759257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45936.055246759257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45936.055246759257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45936.055246759257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45936.055246759257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45936.055246759257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45936.055246759257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45936.055246759257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45936.055246759257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45936.055246759257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45936.055246759257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45936.055246759257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45936.055246759257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45936.055246759257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45936.055246759257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45936.055246759257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45936.055246759257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45936.055246759257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45936.055246759257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45936.055246759257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45936.055246759257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45936.055246759257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45936.055246759257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45936.055246759257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45936.055246759257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45936.055246759257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45936.055246759257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45936.055246759257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45936.055246759257</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45936.055246759257</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0"/>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9.2823995370345074</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45936.055246759257</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2.1742745370356715</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1.1130013888832764</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49"/>
      <c r="E6" s="123"/>
      <c r="F6" s="124"/>
      <c r="G6" s="89">
        <f ca="1">IFERROR(NOW()-F6,"-")</f>
        <v>45936.055246759257</v>
      </c>
      <c r="H6" s="124"/>
      <c r="I6" s="120" t="str">
        <f>IFERROR(VLOOKUP(D6,DB!A:F,6,0),"")</f>
        <v/>
      </c>
      <c r="J6" s="120" t="str">
        <f>IFERROR(VLOOKUP(D6,DB!A:G,7,0),"")</f>
        <v/>
      </c>
      <c r="K6" s="125"/>
      <c r="L6" s="126" t="str">
        <f>IFERROR(VLOOKUP(D6,DB!A:I,9,0),"")</f>
        <v/>
      </c>
    </row>
    <row r="7" spans="1:16383" ht="31.5" customHeight="1">
      <c r="A7" s="121"/>
      <c r="B7" s="120" t="str">
        <f>IFERROR(VLOOKUP(D7,DB!A:K,11,0),"")</f>
        <v/>
      </c>
      <c r="C7" s="122"/>
      <c r="D7" s="120"/>
      <c r="E7" s="123"/>
      <c r="F7" s="124"/>
      <c r="G7" s="89">
        <f ca="1">IFERROR(NOW()-F7,"-")</f>
        <v>45936.055246759257</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45936.055246759257</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45936.055246759257</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45936.055246759257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8"/>
      <c r="E11" s="123"/>
      <c r="F11" s="124"/>
      <c r="G11" s="89">
        <f ca="1">IFERROR(NOW()-F11,"-")</f>
        <v>45936.055246759257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45936.055246759257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45936.055246759257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45936.055246759257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45936.055246759257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45936.055246759257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45936.055246759257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45936.055246759257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45936.055246759257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45936.055246759257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45936.055246759257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45936.055246759257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45936.055246759257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45936.055246759257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45936.055246759257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45936.055246759257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45936.055246759257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45936.055246759257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45936.055246759257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45936.055246759257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45936.055246759257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45936.055246759257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45936.055246759257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45936.055246759257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45936.055246759257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45936.055246759257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45936.055246759257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45936.055246759257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45936.055246759257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45936.055246759257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45936.055246759257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45936.055246759257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45936.055246759257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45936.055246759257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45936.055246759257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45936.055246759257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45936.055246759257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45936.055246759257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45936.055246759257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45936.055246759257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45936.055246759257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45936.055246759257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45936.055246759257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45936.055246759257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45936.055246759257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45936.055246759257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45936.055246759257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45936.055246759257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45936.055246759257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45936.055246759257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45936.055246759257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45936.055246759257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45936.055246759257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45936.055246759257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45936.055246759257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45936.055246759257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45936.055246759257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45936.055246759257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45936.055246759257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45936.055246759257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45936.055246759257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45936.055246759257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45936.055246759257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45936.055246759257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45936.055246759257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45936.055246759257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45936.055246759257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45936.055246759257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45936.055246759257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45936.055246759257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45936.055246759257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45936.055246759257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45936.055246759257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45936.055246759257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45936.055246759257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45936.055246759257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45936.055246759257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45936.055246759257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45936.055246759257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45936.055246759257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45936.055246759257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45936.055246759257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45936.055246759257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45936.055246759257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45936.055246759257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45936.055246759257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45936.055246759257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45936.055246759257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45936.055246759257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45936.055246759257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45936.055246759257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45936.055246759257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45936.055246759257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45936.055246759257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45936.055246759257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45936.055246759257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45936.055246759257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45936.055246759257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45936.055246759257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45936.055246759257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45936.055246759257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45936.055246759257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45936.055246759257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45936.055246759257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45936.055246759257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45936.055246759257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45936.055246759257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45936.055246759257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45936.055246759257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45936.055246759257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45936.055246759257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45936.055246759257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45936.055246759257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45936.055246759257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45936.055246759257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45936.055246759257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45936.055246759257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45936.055246759257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45936.055246759257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45936.055246759257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45936.055246759257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45936.055246759257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45936.055246759257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45936.055246759257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45936.055246759257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45936.055246759257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45936.055246759257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45936.055246759257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45936.055246759257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45936.055246759257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45936.055246759257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45936.055246759257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45936.055246759257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45936.055246759257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45936.055246759257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45936.055246759257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45936.055246759257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45936.055246759257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45936.055246759257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45936.055246759257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45936.055246759257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45936.055246759257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45936.055246759257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45936.055246759257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45936.055246759257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45936.055246759257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45936.055246759257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45936.055246759257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45936.055246759257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45936.055246759257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45936.055246759257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45936.055246759257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45936.055246759257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45936.055246759257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45936.055246759257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45936.055246759257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45936.055246759257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45936.055246759257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45936.055246759257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45936.055246759257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45936.055246759257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45936.055246759257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45936.055246759257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45936.055246759257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45936.055246759257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45936.055246759257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45936.055246759257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45936.055246759257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45936.055246759257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45936.055246759257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45936.055246759257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45936.055246759257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45936.055246759257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45936.055246759257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45936.055246759257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45936.055246759257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45936.055246759257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45936.055246759257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45936.055246759257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45936.055246759257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45936.055246759257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45936.055246759257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45936.055246759257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45936.055246759257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45936.055246759257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45936.055246759257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45936.055246759257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45936.055246759257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45936.055246759257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45936.055246759257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45936.055246759257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45936.055246759257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45936.055246759257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45936.055246759257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45936.055246759257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45936.055246759257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45936.055246759257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45936.055246759257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45936.055246759257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45936.055246759257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45936.055246759257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45936.055246759257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45936.055246759257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45936.055246759257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45936.055246759257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45936.055246759257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45936.055246759257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45936.055246759257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45936.055246759257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45936.055246759257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45936.055246759257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45936.055246759257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45936.055246759257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45936.055246759257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45936.055246759257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45936.055246759257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45936.055246759257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45936.055246759257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45936.055246759257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45936.055246759257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45936.055246759257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45936.055246759257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45936.055246759257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45936.055246759257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45936.055246759257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45936.055246759257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45936.055246759257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45936.055246759257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45936.055246759257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45936.055246759257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45936.055246759257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45936.055246759257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45936.055246759257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45936.055246759257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45936.055246759257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45936.055246759257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45936.055246759257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45936.055246759257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45936.055246759257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45936.055246759257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45936.055246759257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45936.055246759257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45936.055246759257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45936.055246759257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45936.055246759257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45936.055246759257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45936.055246759257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45936.055246759257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45936.055246759257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45936.055246759257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45936.055246759257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45936.055246759257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45936.055246759257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45936.055246759257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45936.055246759257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45936.055246759257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45936.055246759257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45936.055246759257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45936.055246759257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45936.055246759257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45936.055246759257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45936.055246759257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45936.055246759257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45936.055246759257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45936.055246759257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45936.055246759257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45936.055246759257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45936.055246759257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45936.055246759257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45936.055246759257</v>
      </c>
      <c r="H280" s="124"/>
      <c r="I280" s="120" t="str">
        <f>IFERROR(VLOOKUP(D280,DB!A:F,6,0),"")</f>
        <v/>
      </c>
      <c r="J280" s="119" t="str">
        <f>IFERROR(VLOOKUP(D280,DB!A:G,7,0),"")</f>
        <v/>
      </c>
      <c r="K280" s="125"/>
      <c r="L280" s="126" t="str">
        <f>IFERROR(VLOOKUP(D280,DB!A:I,9,0),"")</f>
        <v/>
      </c>
    </row>
  </sheetData>
  <dataValidations count="2">
    <dataValidation allowBlank="1" showInputMessage="1" showErrorMessage="1" sqref="E1" xr:uid="{380493DB-286A-4683-AF55-C78F04945A49}"/>
    <dataValidation type="list" allowBlank="1" showInputMessage="1" showErrorMessage="1" sqref="E3 E5:E28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2025-10-05T22:20:39Z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